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<sst xmlns="http://schemas.openxmlformats.org/spreadsheetml/2006/main" count="124" uniqueCount="41">
  <si>
    <t xml:space="preserve">Klubide Karikavõistlused 2026</t>
  </si>
  <si>
    <t xml:space="preserve">Võistlusklass:</t>
  </si>
  <si>
    <t xml:space="preserve"> Mehed</t>
  </si>
  <si>
    <t xml:space="preserve">Kuupäev:</t>
  </si>
  <si>
    <t xml:space="preserve">Koht:</t>
  </si>
  <si>
    <t xml:space="preserve">Rae Keegel</t>
  </si>
  <si>
    <t xml:space="preserve">Peakohtunik:</t>
  </si>
  <si>
    <t xml:space="preserve">Lüll, Kivi</t>
  </si>
  <si>
    <t xml:space="preserve">Mängija nimi</t>
  </si>
  <si>
    <t xml:space="preserve">Koduvõistkond</t>
  </si>
  <si>
    <t xml:space="preserve">Külalisvõistkond</t>
  </si>
  <si>
    <t xml:space="preserve">KK Reval I</t>
  </si>
  <si>
    <t xml:space="preserve">KK Tallinn</t>
  </si>
  <si>
    <t xml:space="preserve">Andrus Pohlak</t>
  </si>
  <si>
    <t xml:space="preserve">KL</t>
  </si>
  <si>
    <t xml:space="preserve">SÜ</t>
  </si>
  <si>
    <t xml:space="preserve">M</t>
  </si>
  <si>
    <t xml:space="preserve">Kokku</t>
  </si>
  <si>
    <t xml:space="preserve">SP</t>
  </si>
  <si>
    <t xml:space="preserve">MP</t>
  </si>
  <si>
    <t xml:space="preserve">Raul Piigli</t>
  </si>
  <si>
    <t xml:space="preserve">Allar Maaring</t>
  </si>
  <si>
    <t xml:space="preserve">Rivo Aunpu</t>
  </si>
  <si>
    <t xml:space="preserve">Toomas Tamlak</t>
  </si>
  <si>
    <t xml:space="preserve">Raul Metsoja</t>
  </si>
  <si>
    <t xml:space="preserve">Tarmo Lüll</t>
  </si>
  <si>
    <t xml:space="preserve">Marek Sööt</t>
  </si>
  <si>
    <t xml:space="preserve">Aivo Ait</t>
  </si>
  <si>
    <t xml:space="preserve">Kaido Kirs</t>
  </si>
  <si>
    <t xml:space="preserve">Sander Rool</t>
  </si>
  <si>
    <t xml:space="preserve">Marek Kivi</t>
  </si>
  <si>
    <t xml:space="preserve">53/67</t>
  </si>
  <si>
    <t xml:space="preserve">Argo Kivi</t>
  </si>
  <si>
    <t xml:space="preserve">Vahetusmängija 1 Kalle Korol</t>
  </si>
  <si>
    <t xml:space="preserve">Vahetusmängija 1 Argo Kivi</t>
  </si>
  <si>
    <t xml:space="preserve">Vahetusmängija 2 </t>
  </si>
  <si>
    <t xml:space="preserve">Vahetusmängija 2 Robi Pütsepp</t>
  </si>
  <si>
    <t xml:space="preserve">Summa</t>
  </si>
  <si>
    <t xml:space="preserve">Lõpptulemus</t>
  </si>
  <si>
    <t xml:space="preserve">Võistkonna esindaja</t>
  </si>
  <si>
    <t xml:space="preserve">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</si>
</sst>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/mm/yyyy"/>
    <numFmt numFmtId="166" formatCode="@"/>
    <numFmt numFmtId="167" formatCode="0"/>
    <numFmt numFmtId="168" formatCode="General"/>
    <numFmt numFmtId="169" formatCode="0.0"/>
    <numFmt numFmtId="170" formatCode="dd/mm\ yyyy"/>
  </numFmts>
  <fonts count="23"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8"/>
      <name val="Arial"/>
      <family val="2"/>
      <charset val="1"/>
    </font>
    <font>
      <sz val="10"/>
      <name val="Verdana"/>
      <family val="2"/>
      <charset val="1"/>
    </font>
    <font>
      <b val="true"/>
      <sz val="13"/>
      <color rgb="FF7030A0"/>
      <name val="Verdana"/>
      <family val="2"/>
      <charset val="1"/>
    </font>
    <font>
      <b val="true"/>
      <u val="single"/>
      <sz val="14"/>
      <name val="Verdana"/>
      <family val="2"/>
      <charset val="1"/>
    </font>
    <font>
      <sz val="9"/>
      <name val="Verdana"/>
      <family val="2"/>
      <charset val="186"/>
    </font>
    <font>
      <sz val="10"/>
      <name val="Verdana"/>
      <family val="2"/>
      <charset val="186"/>
    </font>
    <font>
      <sz val="11"/>
      <name val="Verdana"/>
      <family val="2"/>
      <charset val="186"/>
    </font>
    <font>
      <b val="true"/>
      <sz val="9"/>
      <name val="Verdana"/>
      <family val="2"/>
      <charset val="1"/>
    </font>
    <font>
      <b val="true"/>
      <sz val="8"/>
      <name val="Verdana"/>
      <family val="2"/>
      <charset val="1"/>
    </font>
    <font>
      <b val="true"/>
      <sz val="10"/>
      <name val="Verdana"/>
      <family val="2"/>
      <charset val="1"/>
    </font>
    <font>
      <b val="true"/>
      <sz val="7"/>
      <name val="Verdana"/>
      <family val="2"/>
      <charset val="1"/>
    </font>
    <font>
      <sz val="9"/>
      <name val="Verdana"/>
      <family val="2"/>
      <charset val="1"/>
    </font>
    <font>
      <b val="true"/>
      <sz val="8.5"/>
      <name val="Verdana"/>
      <family val="2"/>
      <charset val="186"/>
    </font>
    <font>
      <sz val="8.5"/>
      <name val="Verdana"/>
      <family val="2"/>
      <charset val="186"/>
    </font>
    <font>
      <b val="true"/>
      <sz val="9"/>
      <name val="Verdana"/>
      <family val="2"/>
      <charset val="186"/>
    </font>
    <font>
      <sz val="8"/>
      <name val="Verdana"/>
      <family val="2"/>
      <charset val="1"/>
    </font>
    <font>
      <sz val="12"/>
      <name val="Verdana"/>
      <family val="2"/>
      <charset val="1"/>
    </font>
    <font>
      <sz val="7"/>
      <name val="Verdana"/>
      <family val="2"/>
      <charset val="1"/>
    </font>
    <font>
      <b val="true"/>
      <sz val="12"/>
      <name val="Verdan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2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_SPIELBER" xfId="20"/>
  </cellStyles>
  <dxfs count="12"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  <dxf>
      <font>
        <i val="0"/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'i kujundus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52" activeCellId="0" sqref="N52"/>
    </sheetView>
  </sheetViews>
  <sheetFormatPr defaultColWidth="11.4453125" defaultRowHeight="12" zeroHeight="false" outlineLevelRow="0" outlineLevelCol="0"/>
  <cols>
    <col collapsed="false" customWidth="true" hidden="false" outlineLevel="0" max="1" min="1" style="1" width="5.11"/>
    <col collapsed="false" customWidth="true" hidden="false" outlineLevel="0" max="4" min="2" style="1" width="4.44"/>
    <col collapsed="false" customWidth="true" hidden="false" outlineLevel="0" max="5" min="5" style="1" width="5.66"/>
    <col collapsed="false" customWidth="true" hidden="false" outlineLevel="0" max="6" min="6" style="1" width="5.56"/>
    <col collapsed="false" customWidth="true" hidden="false" outlineLevel="0" max="7" min="7" style="1" width="3.56"/>
    <col collapsed="false" customWidth="true" hidden="false" outlineLevel="0" max="8" min="8" style="1" width="6.44"/>
    <col collapsed="false" customWidth="true" hidden="false" outlineLevel="0" max="10" min="9" style="1" width="2.56"/>
    <col collapsed="false" customWidth="true" hidden="false" outlineLevel="0" max="12" min="11" style="1" width="1.44"/>
    <col collapsed="false" customWidth="true" hidden="false" outlineLevel="0" max="13" min="13" style="1" width="1.67"/>
    <col collapsed="false" customWidth="true" hidden="false" outlineLevel="0" max="16" min="14" style="1" width="4.44"/>
    <col collapsed="false" customWidth="true" hidden="false" outlineLevel="0" max="17" min="17" style="1" width="5.11"/>
    <col collapsed="false" customWidth="true" hidden="false" outlineLevel="0" max="18" min="18" style="1" width="5.66"/>
    <col collapsed="false" customWidth="true" hidden="false" outlineLevel="0" max="19" min="19" style="1" width="5.56"/>
    <col collapsed="false" customWidth="true" hidden="false" outlineLevel="0" max="20" min="20" style="1" width="3.88"/>
    <col collapsed="false" customWidth="true" hidden="false" outlineLevel="0" max="21" min="21" style="1" width="6.67"/>
    <col collapsed="false" customWidth="true" hidden="false" outlineLevel="0" max="23" min="22" style="1" width="2.56"/>
    <col collapsed="false" customWidth="true" hidden="false" outlineLevel="0" max="25" min="24" style="1" width="1.44"/>
    <col collapsed="false" customWidth="true" hidden="false" outlineLevel="0" max="26" min="26" style="1" width="1.33"/>
    <col collapsed="false" customWidth="false" hidden="false" outlineLevel="0" max="16384" min="27" style="1" width="11.4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9" hidden="false" customHeight="true" outlineLevel="0" collapsed="false">
      <c r="M2" s="3"/>
    </row>
    <row r="3" customFormat="false" ht="17.25" hidden="false" customHeight="true" outlineLevel="0" collapsed="false">
      <c r="A3" s="1" t="s">
        <v>1</v>
      </c>
      <c r="D3" s="1" t="s">
        <v>2</v>
      </c>
      <c r="G3" s="4" t="s">
        <v>3</v>
      </c>
      <c r="H3" s="4"/>
      <c r="I3" s="5" t="n">
        <v>46121</v>
      </c>
      <c r="J3" s="5"/>
      <c r="K3" s="5"/>
      <c r="L3" s="5"/>
      <c r="M3" s="5"/>
      <c r="N3" s="5"/>
      <c r="O3" s="5"/>
      <c r="Q3" s="6" t="s">
        <v>4</v>
      </c>
      <c r="R3" s="4" t="s">
        <v>5</v>
      </c>
      <c r="S3" s="4"/>
      <c r="T3" s="4"/>
      <c r="U3" s="4"/>
      <c r="V3" s="4"/>
      <c r="W3" s="4"/>
      <c r="X3" s="4"/>
      <c r="Y3" s="4"/>
    </row>
    <row r="4" s="8" customFormat="true" ht="16.5" hidden="false" customHeight="true" outlineLevel="0" collapsed="false">
      <c r="A4" s="7" t="s">
        <v>6</v>
      </c>
      <c r="D4" s="8" t="s">
        <v>7</v>
      </c>
    </row>
    <row r="5" s="8" customFormat="true" ht="8.25" hidden="false" customHeight="true" outlineLevel="0" collapsed="false">
      <c r="A5" s="9"/>
    </row>
    <row r="6" customFormat="false" ht="8.25" hidden="false" customHeight="true" outlineLevel="0" collapsed="false">
      <c r="A6" s="10" t="s">
        <v>8</v>
      </c>
      <c r="B6" s="10"/>
      <c r="C6" s="10"/>
      <c r="D6" s="10"/>
      <c r="E6" s="11" t="s">
        <v>9</v>
      </c>
      <c r="F6" s="11"/>
      <c r="G6" s="11"/>
      <c r="H6" s="11"/>
      <c r="I6" s="11"/>
      <c r="J6" s="11"/>
      <c r="K6" s="11"/>
      <c r="L6" s="11"/>
      <c r="M6" s="12"/>
      <c r="N6" s="10" t="s">
        <v>8</v>
      </c>
      <c r="O6" s="10"/>
      <c r="P6" s="10"/>
      <c r="Q6" s="10"/>
      <c r="R6" s="13" t="s">
        <v>10</v>
      </c>
      <c r="S6" s="13"/>
      <c r="T6" s="13"/>
      <c r="U6" s="13"/>
      <c r="V6" s="13"/>
      <c r="W6" s="13"/>
      <c r="X6" s="13"/>
      <c r="Y6" s="13"/>
    </row>
    <row r="7" customFormat="false" ht="15.75" hidden="false" customHeight="true" outlineLevel="0" collapsed="false">
      <c r="A7" s="10"/>
      <c r="B7" s="10"/>
      <c r="C7" s="10"/>
      <c r="D7" s="10"/>
      <c r="E7" s="14" t="s">
        <v>11</v>
      </c>
      <c r="F7" s="14"/>
      <c r="G7" s="14"/>
      <c r="H7" s="14"/>
      <c r="I7" s="14"/>
      <c r="J7" s="14"/>
      <c r="K7" s="14"/>
      <c r="L7" s="14"/>
      <c r="M7" s="12"/>
      <c r="N7" s="10"/>
      <c r="O7" s="10"/>
      <c r="P7" s="10"/>
      <c r="Q7" s="10"/>
      <c r="R7" s="14" t="s">
        <v>12</v>
      </c>
      <c r="S7" s="14"/>
      <c r="T7" s="14"/>
      <c r="U7" s="14"/>
      <c r="V7" s="14"/>
      <c r="W7" s="14"/>
      <c r="X7" s="14"/>
      <c r="Y7" s="14"/>
    </row>
    <row r="8" s="19" customFormat="true" ht="16.5" hidden="false" customHeight="true" outlineLevel="0" collapsed="false">
      <c r="A8" s="15" t="s">
        <v>13</v>
      </c>
      <c r="B8" s="15"/>
      <c r="C8" s="15"/>
      <c r="D8" s="15"/>
      <c r="E8" s="16" t="s">
        <v>14</v>
      </c>
      <c r="F8" s="16" t="s">
        <v>15</v>
      </c>
      <c r="G8" s="16" t="s">
        <v>16</v>
      </c>
      <c r="H8" s="16" t="s">
        <v>17</v>
      </c>
      <c r="I8" s="17" t="s">
        <v>18</v>
      </c>
      <c r="J8" s="17"/>
      <c r="K8" s="18" t="s">
        <v>19</v>
      </c>
      <c r="L8" s="18"/>
      <c r="M8" s="12"/>
      <c r="N8" s="15" t="s">
        <v>20</v>
      </c>
      <c r="O8" s="15"/>
      <c r="P8" s="15"/>
      <c r="Q8" s="15"/>
      <c r="R8" s="16" t="s">
        <v>14</v>
      </c>
      <c r="S8" s="16" t="s">
        <v>15</v>
      </c>
      <c r="T8" s="16" t="s">
        <v>16</v>
      </c>
      <c r="U8" s="16" t="s">
        <v>17</v>
      </c>
      <c r="V8" s="17" t="s">
        <v>18</v>
      </c>
      <c r="W8" s="17"/>
      <c r="X8" s="18" t="s">
        <v>19</v>
      </c>
      <c r="Y8" s="18"/>
    </row>
    <row r="9" customFormat="false" ht="16.5" hidden="false" customHeight="true" outlineLevel="0" collapsed="false">
      <c r="A9" s="20"/>
      <c r="B9" s="20"/>
      <c r="C9" s="21"/>
      <c r="D9" s="21"/>
      <c r="E9" s="22" t="n">
        <v>85</v>
      </c>
      <c r="F9" s="22" t="n">
        <v>42</v>
      </c>
      <c r="G9" s="22" t="n">
        <v>0</v>
      </c>
      <c r="H9" s="23" t="n">
        <f aca="false">E9+F9</f>
        <v>127</v>
      </c>
      <c r="I9" s="24" t="n">
        <f aca="false">IF(H9=0,0,IF(H9&gt;U9,1,IF(H9&lt;U9,0,IF(H9=U9,0.5,"?"))))</f>
        <v>1</v>
      </c>
      <c r="J9" s="24"/>
      <c r="K9" s="25"/>
      <c r="L9" s="26"/>
      <c r="M9" s="12"/>
      <c r="N9" s="20"/>
      <c r="O9" s="20"/>
      <c r="P9" s="21"/>
      <c r="Q9" s="21"/>
      <c r="R9" s="22" t="n">
        <v>91</v>
      </c>
      <c r="S9" s="22" t="n">
        <v>33</v>
      </c>
      <c r="T9" s="22" t="n">
        <v>2</v>
      </c>
      <c r="U9" s="23" t="n">
        <f aca="false">R9+S9</f>
        <v>124</v>
      </c>
      <c r="V9" s="24" t="n">
        <f aca="false">IF(U9=0,0,IF(U9&gt;H9,1,IF(U9&lt;H9,0,IF(U9=H9,0.5,"?"))))</f>
        <v>0</v>
      </c>
      <c r="W9" s="24"/>
      <c r="X9" s="25"/>
      <c r="Y9" s="26"/>
    </row>
    <row r="10" customFormat="false" ht="16.5" hidden="false" customHeight="true" outlineLevel="0" collapsed="false">
      <c r="A10" s="20"/>
      <c r="B10" s="20"/>
      <c r="C10" s="20"/>
      <c r="D10" s="20"/>
      <c r="E10" s="22" t="n">
        <v>89</v>
      </c>
      <c r="F10" s="22" t="n">
        <v>45</v>
      </c>
      <c r="G10" s="22" t="n">
        <v>3</v>
      </c>
      <c r="H10" s="23" t="n">
        <f aca="false">E10+F10</f>
        <v>134</v>
      </c>
      <c r="I10" s="24" t="n">
        <f aca="false">IF(H10=0,0,IF(H10&gt;U10,1,IF(H10&lt;U10,0,IF(H10=U10,0.5,"?"))))</f>
        <v>1</v>
      </c>
      <c r="J10" s="24"/>
      <c r="K10" s="25"/>
      <c r="L10" s="26"/>
      <c r="M10" s="12"/>
      <c r="N10" s="20"/>
      <c r="O10" s="20"/>
      <c r="P10" s="20"/>
      <c r="Q10" s="20"/>
      <c r="R10" s="22" t="n">
        <v>81</v>
      </c>
      <c r="S10" s="22" t="n">
        <v>45</v>
      </c>
      <c r="T10" s="22" t="n">
        <v>0</v>
      </c>
      <c r="U10" s="23" t="n">
        <f aca="false">R10+S10</f>
        <v>126</v>
      </c>
      <c r="V10" s="24" t="n">
        <f aca="false">IF(U10=0,0,IF(U10&gt;H10,1,IF(U10&lt;H10,0,IF(U10=H10,0.5,"?"))))</f>
        <v>0</v>
      </c>
      <c r="W10" s="24"/>
      <c r="X10" s="25"/>
      <c r="Y10" s="26"/>
    </row>
    <row r="11" customFormat="false" ht="16.5" hidden="false" customHeight="true" outlineLevel="0" collapsed="false">
      <c r="A11" s="20"/>
      <c r="B11" s="20"/>
      <c r="C11" s="21"/>
      <c r="D11" s="21"/>
      <c r="E11" s="22" t="n">
        <v>83</v>
      </c>
      <c r="F11" s="22" t="n">
        <v>58</v>
      </c>
      <c r="G11" s="22" t="n">
        <v>0</v>
      </c>
      <c r="H11" s="23" t="n">
        <f aca="false">E11+F11</f>
        <v>141</v>
      </c>
      <c r="I11" s="24" t="n">
        <f aca="false">IF(H11=0,0,IF(H11&gt;U11,1,IF(H11&lt;U11,0,IF(H11=U11,0.5,"?"))))</f>
        <v>0</v>
      </c>
      <c r="J11" s="24"/>
      <c r="K11" s="25"/>
      <c r="L11" s="26"/>
      <c r="M11" s="12"/>
      <c r="N11" s="20"/>
      <c r="O11" s="20"/>
      <c r="P11" s="21"/>
      <c r="Q11" s="21"/>
      <c r="R11" s="22" t="n">
        <v>100</v>
      </c>
      <c r="S11" s="22" t="n">
        <v>48</v>
      </c>
      <c r="T11" s="22" t="n">
        <v>0</v>
      </c>
      <c r="U11" s="23" t="n">
        <f aca="false">R11+S11</f>
        <v>148</v>
      </c>
      <c r="V11" s="24" t="n">
        <f aca="false">IF(U11=0,0,IF(U11&gt;H11,1,IF(U11&lt;H11,0,IF(U11=H11,0.5,"?"))))</f>
        <v>1</v>
      </c>
      <c r="W11" s="24"/>
      <c r="X11" s="25"/>
      <c r="Y11" s="26"/>
    </row>
    <row r="12" customFormat="false" ht="16.5" hidden="false" customHeight="true" outlineLevel="0" collapsed="false">
      <c r="A12" s="20"/>
      <c r="B12" s="20"/>
      <c r="C12" s="20"/>
      <c r="D12" s="20"/>
      <c r="E12" s="27" t="n">
        <v>97</v>
      </c>
      <c r="F12" s="27" t="n">
        <v>45</v>
      </c>
      <c r="G12" s="27" t="n">
        <v>1</v>
      </c>
      <c r="H12" s="28" t="n">
        <f aca="false">E12+F12</f>
        <v>142</v>
      </c>
      <c r="I12" s="29" t="n">
        <f aca="false">IF(H12=0,0,IF(H12&gt;U12,1,IF(H12&lt;U12,0,IF(H12=U12,0.5,"?"))))</f>
        <v>1</v>
      </c>
      <c r="J12" s="29"/>
      <c r="K12" s="25"/>
      <c r="L12" s="26"/>
      <c r="M12" s="12"/>
      <c r="N12" s="20"/>
      <c r="O12" s="20"/>
      <c r="P12" s="20"/>
      <c r="Q12" s="20"/>
      <c r="R12" s="27" t="n">
        <v>86</v>
      </c>
      <c r="S12" s="27" t="n">
        <v>45</v>
      </c>
      <c r="T12" s="27" t="n">
        <v>1</v>
      </c>
      <c r="U12" s="28" t="n">
        <f aca="false">R12+S12</f>
        <v>131</v>
      </c>
      <c r="V12" s="29" t="n">
        <f aca="false">IF(U12=0,0,IF(U12&gt;H12,1,IF(U12&lt;H12,0,IF(U12=H12,0.5,"?"))))</f>
        <v>0</v>
      </c>
      <c r="W12" s="29"/>
      <c r="X12" s="25"/>
      <c r="Y12" s="26"/>
    </row>
    <row r="13" customFormat="false" ht="16.5" hidden="false" customHeight="true" outlineLevel="0" collapsed="false">
      <c r="A13" s="30"/>
      <c r="B13" s="30"/>
      <c r="C13" s="31"/>
      <c r="D13" s="31"/>
      <c r="E13" s="28" t="n">
        <f aca="false">SUM(E9:E12)</f>
        <v>354</v>
      </c>
      <c r="F13" s="28" t="n">
        <f aca="false">SUM(F9:F12)</f>
        <v>190</v>
      </c>
      <c r="G13" s="28" t="n">
        <f aca="false">SUM(G9:G12)</f>
        <v>4</v>
      </c>
      <c r="H13" s="32" t="n">
        <f aca="false">SUM(H9:H12)</f>
        <v>544</v>
      </c>
      <c r="I13" s="33" t="n">
        <f aca="false">SUM(I9:I12)</f>
        <v>3</v>
      </c>
      <c r="J13" s="33"/>
      <c r="K13" s="34" t="n">
        <f aca="false">IF(I13=0,0,IF(I13&gt;V13,1,IF(I13&lt;V13,0,IF(AND(I13=V13,H13&gt;U13),1,IF(AND(I13=V13,H13&lt;U13),0,IF(AND(I13=V13,H13=U13),0.5," "))))))</f>
        <v>1</v>
      </c>
      <c r="L13" s="34"/>
      <c r="M13" s="12"/>
      <c r="N13" s="30"/>
      <c r="O13" s="30"/>
      <c r="P13" s="31"/>
      <c r="Q13" s="31"/>
      <c r="R13" s="28" t="n">
        <f aca="false">SUM(R9:R12)</f>
        <v>358</v>
      </c>
      <c r="S13" s="28" t="n">
        <f aca="false">SUM(S9:S12)</f>
        <v>171</v>
      </c>
      <c r="T13" s="28" t="n">
        <f aca="false">SUM(T9:T12)</f>
        <v>3</v>
      </c>
      <c r="U13" s="32" t="n">
        <f aca="false">SUM(U9:U12)</f>
        <v>529</v>
      </c>
      <c r="V13" s="33" t="n">
        <f aca="false">SUM(V9:V12)</f>
        <v>1</v>
      </c>
      <c r="W13" s="33"/>
      <c r="X13" s="34" t="n">
        <f aca="false">IF(V13=0,0,IF(V13&gt;I13,1,IF(V13&lt;I13,0,IF(AND(V13=I13,U13&gt;H13),1,IF(AND(V13=I13,U13&lt;H13),0,IF(AND(V13=I13,U13=U13),0.5," "))))))</f>
        <v>0</v>
      </c>
      <c r="Y13" s="34"/>
    </row>
    <row r="14" customFormat="false" ht="4.5" hidden="false" customHeight="true" outlineLevel="0" collapsed="false">
      <c r="A14" s="12"/>
      <c r="B14" s="12"/>
      <c r="C14" s="12"/>
      <c r="D14" s="12"/>
      <c r="E14" s="12"/>
      <c r="F14" s="12"/>
      <c r="G14" s="12"/>
      <c r="H14" s="12"/>
      <c r="I14" s="3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="19" customFormat="true" ht="16.5" hidden="false" customHeight="true" outlineLevel="0" collapsed="false">
      <c r="A15" s="15" t="s">
        <v>21</v>
      </c>
      <c r="B15" s="15"/>
      <c r="C15" s="15"/>
      <c r="D15" s="15"/>
      <c r="E15" s="36" t="s">
        <v>14</v>
      </c>
      <c r="F15" s="36" t="s">
        <v>15</v>
      </c>
      <c r="G15" s="36" t="s">
        <v>16</v>
      </c>
      <c r="H15" s="36" t="s">
        <v>17</v>
      </c>
      <c r="I15" s="17" t="s">
        <v>18</v>
      </c>
      <c r="J15" s="17"/>
      <c r="K15" s="18" t="s">
        <v>19</v>
      </c>
      <c r="L15" s="18"/>
      <c r="M15" s="12"/>
      <c r="N15" s="15" t="s">
        <v>22</v>
      </c>
      <c r="O15" s="15"/>
      <c r="P15" s="15"/>
      <c r="Q15" s="15"/>
      <c r="R15" s="36" t="s">
        <v>14</v>
      </c>
      <c r="S15" s="36" t="s">
        <v>15</v>
      </c>
      <c r="T15" s="36" t="s">
        <v>16</v>
      </c>
      <c r="U15" s="36" t="s">
        <v>17</v>
      </c>
      <c r="V15" s="17" t="s">
        <v>18</v>
      </c>
      <c r="W15" s="17"/>
      <c r="X15" s="18" t="s">
        <v>19</v>
      </c>
      <c r="Y15" s="18"/>
    </row>
    <row r="16" customFormat="false" ht="16.5" hidden="false" customHeight="true" outlineLevel="0" collapsed="false">
      <c r="A16" s="20"/>
      <c r="B16" s="20"/>
      <c r="C16" s="21"/>
      <c r="D16" s="21"/>
      <c r="E16" s="22" t="n">
        <v>92</v>
      </c>
      <c r="F16" s="22" t="n">
        <v>63</v>
      </c>
      <c r="G16" s="22" t="n">
        <v>0</v>
      </c>
      <c r="H16" s="23" t="n">
        <f aca="false">E16+F16</f>
        <v>155</v>
      </c>
      <c r="I16" s="24" t="n">
        <f aca="false">IF(H16=0,0,IF(H16&gt;U16,1,IF(H16&lt;U16,0,IF(H16=U16,0.5,"?"))))</f>
        <v>1</v>
      </c>
      <c r="J16" s="24"/>
      <c r="K16" s="25"/>
      <c r="L16" s="26"/>
      <c r="M16" s="12"/>
      <c r="N16" s="20"/>
      <c r="O16" s="20"/>
      <c r="P16" s="21"/>
      <c r="Q16" s="21"/>
      <c r="R16" s="22" t="n">
        <v>84</v>
      </c>
      <c r="S16" s="22" t="n">
        <v>44</v>
      </c>
      <c r="T16" s="22" t="n">
        <v>1</v>
      </c>
      <c r="U16" s="23" t="n">
        <f aca="false">R16+S16</f>
        <v>128</v>
      </c>
      <c r="V16" s="24" t="n">
        <f aca="false">IF(U16=0,0,IF(U16&gt;H16,1,IF(U16&lt;H16,0,IF(U16=H16,0.5,"?"))))</f>
        <v>0</v>
      </c>
      <c r="W16" s="24"/>
      <c r="X16" s="25"/>
      <c r="Y16" s="26"/>
    </row>
    <row r="17" customFormat="false" ht="16.5" hidden="false" customHeight="true" outlineLevel="0" collapsed="false">
      <c r="A17" s="20"/>
      <c r="B17" s="20"/>
      <c r="C17" s="20"/>
      <c r="D17" s="20"/>
      <c r="E17" s="22" t="n">
        <v>97</v>
      </c>
      <c r="F17" s="22" t="n">
        <v>43</v>
      </c>
      <c r="G17" s="22" t="n">
        <v>1</v>
      </c>
      <c r="H17" s="23" t="n">
        <f aca="false">E17+F17</f>
        <v>140</v>
      </c>
      <c r="I17" s="24" t="n">
        <f aca="false">IF(H17=0,0,IF(H17&gt;U17,1,IF(H17&lt;U17,0,IF(H17=U17,0.5,"?"))))</f>
        <v>1</v>
      </c>
      <c r="J17" s="24"/>
      <c r="K17" s="25"/>
      <c r="L17" s="26"/>
      <c r="M17" s="12"/>
      <c r="N17" s="20"/>
      <c r="O17" s="20"/>
      <c r="P17" s="20"/>
      <c r="Q17" s="20"/>
      <c r="R17" s="22" t="n">
        <v>94</v>
      </c>
      <c r="S17" s="22" t="n">
        <v>36</v>
      </c>
      <c r="T17" s="22" t="n">
        <v>0</v>
      </c>
      <c r="U17" s="23" t="n">
        <f aca="false">R17+S17</f>
        <v>130</v>
      </c>
      <c r="V17" s="24" t="n">
        <f aca="false">IF(U17=0,0,IF(U17&gt;H17,1,IF(U17&lt;H17,0,IF(U17=H17,0.5,"?"))))</f>
        <v>0</v>
      </c>
      <c r="W17" s="24"/>
      <c r="X17" s="25"/>
      <c r="Y17" s="26"/>
    </row>
    <row r="18" customFormat="false" ht="16.5" hidden="false" customHeight="true" outlineLevel="0" collapsed="false">
      <c r="A18" s="20"/>
      <c r="B18" s="20"/>
      <c r="C18" s="21"/>
      <c r="D18" s="21"/>
      <c r="E18" s="22" t="n">
        <v>94</v>
      </c>
      <c r="F18" s="22" t="n">
        <v>42</v>
      </c>
      <c r="G18" s="22" t="n">
        <v>0</v>
      </c>
      <c r="H18" s="23" t="n">
        <f aca="false">E18+F18</f>
        <v>136</v>
      </c>
      <c r="I18" s="24" t="n">
        <f aca="false">IF(H18=0,0,IF(H18&gt;U18,1,IF(H18&lt;U18,0,IF(H18=U18,0.5,"?"))))</f>
        <v>1</v>
      </c>
      <c r="J18" s="24"/>
      <c r="K18" s="25"/>
      <c r="L18" s="26"/>
      <c r="M18" s="12"/>
      <c r="N18" s="20"/>
      <c r="O18" s="20"/>
      <c r="P18" s="21"/>
      <c r="Q18" s="21"/>
      <c r="R18" s="22" t="n">
        <v>93</v>
      </c>
      <c r="S18" s="22" t="n">
        <v>42</v>
      </c>
      <c r="T18" s="22" t="n">
        <v>1</v>
      </c>
      <c r="U18" s="23" t="n">
        <f aca="false">R18+S18</f>
        <v>135</v>
      </c>
      <c r="V18" s="24" t="n">
        <f aca="false">IF(U18=0,0,IF(U18&gt;H18,1,IF(U18&lt;H18,0,IF(U18=H18,0.5,"?"))))</f>
        <v>0</v>
      </c>
      <c r="W18" s="24"/>
      <c r="X18" s="25"/>
      <c r="Y18" s="26"/>
    </row>
    <row r="19" customFormat="false" ht="16.5" hidden="false" customHeight="true" outlineLevel="0" collapsed="false">
      <c r="A19" s="20"/>
      <c r="B19" s="20"/>
      <c r="C19" s="20"/>
      <c r="D19" s="20"/>
      <c r="E19" s="27" t="n">
        <v>99</v>
      </c>
      <c r="F19" s="27" t="n">
        <v>44</v>
      </c>
      <c r="G19" s="27" t="n">
        <v>0</v>
      </c>
      <c r="H19" s="28" t="n">
        <f aca="false">E19+F19</f>
        <v>143</v>
      </c>
      <c r="I19" s="29" t="n">
        <f aca="false">IF(H19=0,0,IF(H19&gt;U19,1,IF(H19&lt;U19,0,IF(H19=U19,0.5,"?"))))</f>
        <v>1</v>
      </c>
      <c r="J19" s="29"/>
      <c r="K19" s="25"/>
      <c r="L19" s="26"/>
      <c r="M19" s="12"/>
      <c r="N19" s="20"/>
      <c r="O19" s="20"/>
      <c r="P19" s="20"/>
      <c r="Q19" s="20"/>
      <c r="R19" s="27" t="n">
        <v>97</v>
      </c>
      <c r="S19" s="27" t="n">
        <v>34</v>
      </c>
      <c r="T19" s="27" t="n">
        <v>1</v>
      </c>
      <c r="U19" s="28" t="n">
        <f aca="false">R19+S19</f>
        <v>131</v>
      </c>
      <c r="V19" s="29" t="n">
        <f aca="false">IF(U19=0,0,IF(U19&gt;H19,1,IF(U19&lt;H19,0,IF(U19=H19,0.5,"?"))))</f>
        <v>0</v>
      </c>
      <c r="W19" s="29"/>
      <c r="X19" s="25"/>
      <c r="Y19" s="26"/>
    </row>
    <row r="20" customFormat="false" ht="16.5" hidden="false" customHeight="true" outlineLevel="0" collapsed="false">
      <c r="A20" s="30"/>
      <c r="B20" s="30"/>
      <c r="C20" s="31"/>
      <c r="D20" s="31"/>
      <c r="E20" s="28" t="n">
        <f aca="false">SUM(E16:E19)</f>
        <v>382</v>
      </c>
      <c r="F20" s="28" t="n">
        <f aca="false">SUM(F16:F19)</f>
        <v>192</v>
      </c>
      <c r="G20" s="28" t="n">
        <f aca="false">SUM(G16:G19)</f>
        <v>1</v>
      </c>
      <c r="H20" s="32" t="n">
        <f aca="false">SUM(H16:H19)</f>
        <v>574</v>
      </c>
      <c r="I20" s="33" t="n">
        <f aca="false">SUM(I16:I19)</f>
        <v>4</v>
      </c>
      <c r="J20" s="33"/>
      <c r="K20" s="34" t="n">
        <f aca="false">IF(I20=0,0,IF(I20&gt;V20,1,IF(I20&lt;V20,0,IF(AND(I20=V20,H20&gt;U20),1,IF(AND(I20=V20,H20&lt;U20),0,IF(AND(I20=V20,H20=U20),0.5," "))))))</f>
        <v>1</v>
      </c>
      <c r="L20" s="34"/>
      <c r="M20" s="12"/>
      <c r="N20" s="30"/>
      <c r="O20" s="30"/>
      <c r="P20" s="31"/>
      <c r="Q20" s="31"/>
      <c r="R20" s="28" t="n">
        <f aca="false">SUM(R16:R19)</f>
        <v>368</v>
      </c>
      <c r="S20" s="28" t="n">
        <f aca="false">SUM(S16:S19)</f>
        <v>156</v>
      </c>
      <c r="T20" s="28" t="n">
        <f aca="false">SUM(T16:T19)</f>
        <v>3</v>
      </c>
      <c r="U20" s="32" t="n">
        <f aca="false">SUM(U16:U19)</f>
        <v>524</v>
      </c>
      <c r="V20" s="33" t="n">
        <f aca="false">SUM(V16:V19)</f>
        <v>0</v>
      </c>
      <c r="W20" s="33"/>
      <c r="X20" s="34" t="n">
        <f aca="false">IF(V20=0,0,IF(V20&gt;I20,1,IF(V20&lt;I20,0,IF(AND(V20=I20,U20&gt;H20),1,IF(AND(V20=I20,U20&lt;H20),0,IF(AND(V20=I20,U20=U20),0.5," "))))))</f>
        <v>0</v>
      </c>
      <c r="Y20" s="34"/>
    </row>
    <row r="21" customFormat="false" ht="3.75" hidden="false" customHeight="true" outlineLevel="0" collapsed="false">
      <c r="A21" s="12"/>
      <c r="B21" s="12"/>
      <c r="C21" s="12"/>
      <c r="D21" s="12"/>
      <c r="E21" s="12"/>
      <c r="F21" s="12"/>
      <c r="G21" s="12"/>
      <c r="H21" s="12"/>
      <c r="I21" s="3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="19" customFormat="true" ht="16.5" hidden="false" customHeight="true" outlineLevel="0" collapsed="false">
      <c r="A22" s="15" t="s">
        <v>23</v>
      </c>
      <c r="B22" s="15"/>
      <c r="C22" s="15"/>
      <c r="D22" s="15"/>
      <c r="E22" s="36" t="s">
        <v>14</v>
      </c>
      <c r="F22" s="36" t="s">
        <v>15</v>
      </c>
      <c r="G22" s="36" t="s">
        <v>16</v>
      </c>
      <c r="H22" s="36" t="s">
        <v>17</v>
      </c>
      <c r="I22" s="17" t="s">
        <v>18</v>
      </c>
      <c r="J22" s="17"/>
      <c r="K22" s="18" t="s">
        <v>19</v>
      </c>
      <c r="L22" s="18"/>
      <c r="M22" s="12"/>
      <c r="N22" s="15" t="s">
        <v>24</v>
      </c>
      <c r="O22" s="15"/>
      <c r="P22" s="15"/>
      <c r="Q22" s="15"/>
      <c r="R22" s="36" t="s">
        <v>14</v>
      </c>
      <c r="S22" s="36" t="s">
        <v>15</v>
      </c>
      <c r="T22" s="36" t="s">
        <v>16</v>
      </c>
      <c r="U22" s="36" t="s">
        <v>17</v>
      </c>
      <c r="V22" s="17" t="s">
        <v>18</v>
      </c>
      <c r="W22" s="17"/>
      <c r="X22" s="18" t="s">
        <v>19</v>
      </c>
      <c r="Y22" s="18"/>
    </row>
    <row r="23" customFormat="false" ht="16.5" hidden="false" customHeight="true" outlineLevel="0" collapsed="false">
      <c r="A23" s="20"/>
      <c r="B23" s="20"/>
      <c r="C23" s="21"/>
      <c r="D23" s="21"/>
      <c r="E23" s="22" t="n">
        <v>89</v>
      </c>
      <c r="F23" s="22" t="n">
        <v>42</v>
      </c>
      <c r="G23" s="22" t="n">
        <v>0</v>
      </c>
      <c r="H23" s="23" t="n">
        <f aca="false">E23+F23</f>
        <v>131</v>
      </c>
      <c r="I23" s="24" t="n">
        <f aca="false">IF(H23=0,0,IF(H23&gt;U23,1,IF(H23&lt;U23,0,IF(H23=U23,0.5,"?"))))</f>
        <v>1</v>
      </c>
      <c r="J23" s="24"/>
      <c r="K23" s="25"/>
      <c r="L23" s="26"/>
      <c r="M23" s="12"/>
      <c r="N23" s="20"/>
      <c r="O23" s="20"/>
      <c r="P23" s="21"/>
      <c r="Q23" s="21"/>
      <c r="R23" s="22" t="n">
        <v>74</v>
      </c>
      <c r="S23" s="22" t="n">
        <v>50</v>
      </c>
      <c r="T23" s="22" t="n">
        <v>0</v>
      </c>
      <c r="U23" s="23" t="n">
        <f aca="false">R23+S23</f>
        <v>124</v>
      </c>
      <c r="V23" s="24" t="n">
        <f aca="false">IF(U23=0,0,IF(U23&gt;H23,1,IF(U23&lt;H23,0,IF(U23=H23,0.5,"?"))))</f>
        <v>0</v>
      </c>
      <c r="W23" s="24"/>
      <c r="X23" s="25"/>
      <c r="Y23" s="26"/>
    </row>
    <row r="24" customFormat="false" ht="16.5" hidden="false" customHeight="true" outlineLevel="0" collapsed="false">
      <c r="A24" s="20"/>
      <c r="B24" s="20"/>
      <c r="C24" s="20"/>
      <c r="D24" s="20"/>
      <c r="E24" s="22" t="n">
        <v>77</v>
      </c>
      <c r="F24" s="22" t="n">
        <v>44</v>
      </c>
      <c r="G24" s="22" t="n">
        <v>1</v>
      </c>
      <c r="H24" s="23" t="n">
        <f aca="false">E24+F24</f>
        <v>121</v>
      </c>
      <c r="I24" s="24" t="n">
        <f aca="false">IF(H24=0,0,IF(H24&gt;U24,1,IF(H24&lt;U24,0,IF(H24=U24,0.5,"?"))))</f>
        <v>0</v>
      </c>
      <c r="J24" s="24"/>
      <c r="K24" s="25"/>
      <c r="L24" s="26"/>
      <c r="M24" s="12"/>
      <c r="N24" s="20"/>
      <c r="O24" s="20"/>
      <c r="P24" s="20"/>
      <c r="Q24" s="20"/>
      <c r="R24" s="22" t="n">
        <v>80</v>
      </c>
      <c r="S24" s="22" t="n">
        <v>53</v>
      </c>
      <c r="T24" s="22" t="n">
        <v>0</v>
      </c>
      <c r="U24" s="23" t="n">
        <f aca="false">R24+S24</f>
        <v>133</v>
      </c>
      <c r="V24" s="24" t="n">
        <f aca="false">IF(U24=0,0,IF(U24&gt;H24,1,IF(U24&lt;H24,0,IF(U24=H24,0.5,"?"))))</f>
        <v>1</v>
      </c>
      <c r="W24" s="24"/>
      <c r="X24" s="25"/>
      <c r="Y24" s="26"/>
    </row>
    <row r="25" customFormat="false" ht="16.5" hidden="false" customHeight="true" outlineLevel="0" collapsed="false">
      <c r="A25" s="20"/>
      <c r="B25" s="20"/>
      <c r="C25" s="21"/>
      <c r="D25" s="21"/>
      <c r="E25" s="22" t="n">
        <v>81</v>
      </c>
      <c r="F25" s="22" t="n">
        <v>53</v>
      </c>
      <c r="G25" s="22" t="n">
        <v>0</v>
      </c>
      <c r="H25" s="23" t="n">
        <f aca="false">E25+F25</f>
        <v>134</v>
      </c>
      <c r="I25" s="24" t="n">
        <f aca="false">IF(H25=0,0,IF(H25&gt;U25,1,IF(H25&lt;U25,0,IF(H25=U25,0.5,"?"))))</f>
        <v>0</v>
      </c>
      <c r="J25" s="24"/>
      <c r="K25" s="25"/>
      <c r="L25" s="26"/>
      <c r="M25" s="12"/>
      <c r="N25" s="20"/>
      <c r="O25" s="20"/>
      <c r="P25" s="21"/>
      <c r="Q25" s="21"/>
      <c r="R25" s="22" t="n">
        <v>84</v>
      </c>
      <c r="S25" s="22" t="n">
        <v>60</v>
      </c>
      <c r="T25" s="22" t="n">
        <v>0</v>
      </c>
      <c r="U25" s="23" t="n">
        <f aca="false">R25+S25</f>
        <v>144</v>
      </c>
      <c r="V25" s="24" t="n">
        <f aca="false">IF(U25=0,0,IF(U25&gt;H25,1,IF(U25&lt;H25,0,IF(U25=H25,0.5,"?"))))</f>
        <v>1</v>
      </c>
      <c r="W25" s="24"/>
      <c r="X25" s="25"/>
      <c r="Y25" s="26"/>
    </row>
    <row r="26" customFormat="false" ht="16.5" hidden="false" customHeight="true" outlineLevel="0" collapsed="false">
      <c r="A26" s="20"/>
      <c r="B26" s="20"/>
      <c r="C26" s="20"/>
      <c r="D26" s="20"/>
      <c r="E26" s="27" t="n">
        <v>95</v>
      </c>
      <c r="F26" s="27" t="n">
        <v>36</v>
      </c>
      <c r="G26" s="27" t="n">
        <v>2</v>
      </c>
      <c r="H26" s="28" t="n">
        <f aca="false">E26+F26</f>
        <v>131</v>
      </c>
      <c r="I26" s="29" t="n">
        <f aca="false">IF(H26=0,0,IF(H26&gt;U26,1,IF(H26&lt;U26,0,IF(H26=U26,0.5,"?"))))</f>
        <v>1</v>
      </c>
      <c r="J26" s="29"/>
      <c r="K26" s="25"/>
      <c r="L26" s="26"/>
      <c r="M26" s="12"/>
      <c r="N26" s="20"/>
      <c r="O26" s="20"/>
      <c r="P26" s="20"/>
      <c r="Q26" s="20"/>
      <c r="R26" s="27" t="n">
        <v>94</v>
      </c>
      <c r="S26" s="27" t="n">
        <v>35</v>
      </c>
      <c r="T26" s="27" t="n">
        <v>1</v>
      </c>
      <c r="U26" s="28" t="n">
        <f aca="false">R26+S26</f>
        <v>129</v>
      </c>
      <c r="V26" s="29" t="n">
        <f aca="false">IF(U26=0,0,IF(U26&gt;H26,1,IF(U26&lt;H26,0,IF(U26=H26,0.5,"?"))))</f>
        <v>0</v>
      </c>
      <c r="W26" s="29"/>
      <c r="X26" s="25"/>
      <c r="Y26" s="26"/>
    </row>
    <row r="27" customFormat="false" ht="16.5" hidden="false" customHeight="true" outlineLevel="0" collapsed="false">
      <c r="A27" s="30"/>
      <c r="B27" s="30"/>
      <c r="C27" s="31"/>
      <c r="D27" s="31"/>
      <c r="E27" s="28" t="n">
        <f aca="false">SUM(E23:E26)</f>
        <v>342</v>
      </c>
      <c r="F27" s="28" t="n">
        <f aca="false">SUM(F23:F26)</f>
        <v>175</v>
      </c>
      <c r="G27" s="28" t="n">
        <f aca="false">SUM(G23:G26)</f>
        <v>3</v>
      </c>
      <c r="H27" s="32" t="n">
        <f aca="false">SUM(H23:H26)</f>
        <v>517</v>
      </c>
      <c r="I27" s="33" t="n">
        <f aca="false">SUM(I23:I26)</f>
        <v>2</v>
      </c>
      <c r="J27" s="33"/>
      <c r="K27" s="34" t="n">
        <f aca="false">IF(I27=0,0,IF(I27&gt;V27,1,IF(I27&lt;V27,0,IF(AND(I27=V27,H27&gt;U27),1,IF(AND(I27=V27,H27&lt;U27),0,IF(AND(I27=V27,H27=U27),0.5," "))))))</f>
        <v>0</v>
      </c>
      <c r="L27" s="34"/>
      <c r="M27" s="12"/>
      <c r="N27" s="30"/>
      <c r="O27" s="30"/>
      <c r="P27" s="31"/>
      <c r="Q27" s="31"/>
      <c r="R27" s="28" t="n">
        <f aca="false">SUM(R23:R26)</f>
        <v>332</v>
      </c>
      <c r="S27" s="28" t="n">
        <f aca="false">SUM(S23:S26)</f>
        <v>198</v>
      </c>
      <c r="T27" s="28" t="n">
        <f aca="false">SUM(T23:T26)</f>
        <v>1</v>
      </c>
      <c r="U27" s="32" t="n">
        <f aca="false">SUM(U23:U26)</f>
        <v>530</v>
      </c>
      <c r="V27" s="33" t="n">
        <f aca="false">SUM(V23:V26)</f>
        <v>2</v>
      </c>
      <c r="W27" s="33"/>
      <c r="X27" s="34" t="n">
        <f aca="false">IF(V27=0,0,IF(V27&gt;I27,1,IF(V27&lt;I27,0,IF(AND(V27=I27,U27&gt;H27),1,IF(AND(V27=I27,U27&lt;H27),0,IF(AND(V27=I27,U27=U27),0.5," "))))))</f>
        <v>1</v>
      </c>
      <c r="Y27" s="34"/>
    </row>
    <row r="28" customFormat="false" ht="4.5" hidden="false" customHeight="true" outlineLevel="0" collapsed="false">
      <c r="A28" s="12"/>
      <c r="B28" s="12"/>
      <c r="C28" s="12"/>
      <c r="D28" s="12"/>
      <c r="E28" s="12"/>
      <c r="F28" s="12"/>
      <c r="G28" s="12"/>
      <c r="H28" s="12"/>
      <c r="I28" s="3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="19" customFormat="true" ht="16.5" hidden="false" customHeight="true" outlineLevel="0" collapsed="false">
      <c r="A29" s="15" t="s">
        <v>25</v>
      </c>
      <c r="B29" s="15"/>
      <c r="C29" s="15"/>
      <c r="D29" s="15"/>
      <c r="E29" s="36" t="s">
        <v>14</v>
      </c>
      <c r="F29" s="36" t="s">
        <v>15</v>
      </c>
      <c r="G29" s="36" t="s">
        <v>16</v>
      </c>
      <c r="H29" s="36" t="s">
        <v>17</v>
      </c>
      <c r="I29" s="17" t="s">
        <v>18</v>
      </c>
      <c r="J29" s="17"/>
      <c r="K29" s="18" t="s">
        <v>19</v>
      </c>
      <c r="L29" s="18"/>
      <c r="M29" s="12"/>
      <c r="N29" s="15" t="s">
        <v>26</v>
      </c>
      <c r="O29" s="15"/>
      <c r="P29" s="15"/>
      <c r="Q29" s="15"/>
      <c r="R29" s="36" t="s">
        <v>14</v>
      </c>
      <c r="S29" s="36" t="s">
        <v>15</v>
      </c>
      <c r="T29" s="36" t="s">
        <v>16</v>
      </c>
      <c r="U29" s="36" t="s">
        <v>17</v>
      </c>
      <c r="V29" s="17" t="s">
        <v>18</v>
      </c>
      <c r="W29" s="17"/>
      <c r="X29" s="18" t="s">
        <v>19</v>
      </c>
      <c r="Y29" s="18"/>
      <c r="AA29" s="37"/>
    </row>
    <row r="30" customFormat="false" ht="16.5" hidden="false" customHeight="true" outlineLevel="0" collapsed="false">
      <c r="A30" s="20"/>
      <c r="B30" s="20"/>
      <c r="C30" s="21"/>
      <c r="D30" s="21"/>
      <c r="E30" s="22" t="n">
        <v>92</v>
      </c>
      <c r="F30" s="22" t="n">
        <v>44</v>
      </c>
      <c r="G30" s="22" t="n">
        <v>2</v>
      </c>
      <c r="H30" s="23" t="n">
        <f aca="false">E30+F30</f>
        <v>136</v>
      </c>
      <c r="I30" s="24" t="n">
        <f aca="false">IF(H30=0,0,IF(H30&gt;U30,1,IF(H30&lt;U30,0,IF(H30=U30,0.5,"?"))))</f>
        <v>1</v>
      </c>
      <c r="J30" s="24"/>
      <c r="K30" s="25"/>
      <c r="L30" s="26"/>
      <c r="M30" s="12"/>
      <c r="N30" s="20"/>
      <c r="O30" s="20"/>
      <c r="P30" s="21"/>
      <c r="Q30" s="21"/>
      <c r="R30" s="22" t="n">
        <v>87</v>
      </c>
      <c r="S30" s="22" t="n">
        <v>41</v>
      </c>
      <c r="T30" s="22" t="n">
        <v>1</v>
      </c>
      <c r="U30" s="23" t="n">
        <f aca="false">R30+S30</f>
        <v>128</v>
      </c>
      <c r="V30" s="24" t="n">
        <f aca="false">IF(U30=0,0,IF(U30&gt;H30,1,IF(U30&lt;H30,0,IF(U30=H30,0.5,"?"))))</f>
        <v>0</v>
      </c>
      <c r="W30" s="24"/>
      <c r="X30" s="25"/>
      <c r="Y30" s="26"/>
    </row>
    <row r="31" customFormat="false" ht="16.5" hidden="false" customHeight="true" outlineLevel="0" collapsed="false">
      <c r="A31" s="20"/>
      <c r="B31" s="20"/>
      <c r="C31" s="20"/>
      <c r="D31" s="20"/>
      <c r="E31" s="22" t="n">
        <v>93</v>
      </c>
      <c r="F31" s="22" t="n">
        <v>35</v>
      </c>
      <c r="G31" s="22" t="n">
        <v>2</v>
      </c>
      <c r="H31" s="23" t="n">
        <f aca="false">E31+F31</f>
        <v>128</v>
      </c>
      <c r="I31" s="24" t="n">
        <f aca="false">IF(H31=0,0,IF(H31&gt;U31,1,IF(H31&lt;U31,0,IF(H31=U31,0.5,"?"))))</f>
        <v>0</v>
      </c>
      <c r="J31" s="24"/>
      <c r="K31" s="25"/>
      <c r="L31" s="26"/>
      <c r="M31" s="12"/>
      <c r="N31" s="20"/>
      <c r="O31" s="20"/>
      <c r="P31" s="20"/>
      <c r="Q31" s="20"/>
      <c r="R31" s="22" t="n">
        <v>98</v>
      </c>
      <c r="S31" s="22" t="n">
        <v>52</v>
      </c>
      <c r="T31" s="22" t="n">
        <v>0</v>
      </c>
      <c r="U31" s="23" t="n">
        <f aca="false">R31+S31</f>
        <v>150</v>
      </c>
      <c r="V31" s="24" t="n">
        <f aca="false">IF(U31=0,0,IF(U31&gt;H31,1,IF(U31&lt;H31,0,IF(U31=H31,0.5,"?"))))</f>
        <v>1</v>
      </c>
      <c r="W31" s="24"/>
      <c r="X31" s="25"/>
      <c r="Y31" s="26"/>
    </row>
    <row r="32" customFormat="false" ht="16.5" hidden="false" customHeight="true" outlineLevel="0" collapsed="false">
      <c r="A32" s="20"/>
      <c r="B32" s="20"/>
      <c r="C32" s="21"/>
      <c r="D32" s="21"/>
      <c r="E32" s="22" t="n">
        <v>86</v>
      </c>
      <c r="F32" s="22" t="n">
        <v>36</v>
      </c>
      <c r="G32" s="22" t="n">
        <v>1</v>
      </c>
      <c r="H32" s="23" t="n">
        <f aca="false">E32+F32</f>
        <v>122</v>
      </c>
      <c r="I32" s="24" t="n">
        <f aca="false">IF(H32=0,0,IF(H32&gt;U32,1,IF(H32&lt;U32,0,IF(H32=U32,0.5,"?"))))</f>
        <v>1</v>
      </c>
      <c r="J32" s="24"/>
      <c r="K32" s="25"/>
      <c r="L32" s="26"/>
      <c r="M32" s="12"/>
      <c r="N32" s="20"/>
      <c r="O32" s="20"/>
      <c r="P32" s="21"/>
      <c r="Q32" s="21"/>
      <c r="R32" s="22" t="n">
        <v>87</v>
      </c>
      <c r="S32" s="22" t="n">
        <v>27</v>
      </c>
      <c r="T32" s="22" t="n">
        <v>1</v>
      </c>
      <c r="U32" s="23" t="n">
        <f aca="false">R32+S32</f>
        <v>114</v>
      </c>
      <c r="V32" s="24" t="n">
        <f aca="false">IF(U32=0,0,IF(U32&gt;H32,1,IF(U32&lt;H32,0,IF(U32=H32,0.5,"?"))))</f>
        <v>0</v>
      </c>
      <c r="W32" s="24"/>
      <c r="X32" s="25"/>
      <c r="Y32" s="26"/>
    </row>
    <row r="33" customFormat="false" ht="16.5" hidden="false" customHeight="true" outlineLevel="0" collapsed="false">
      <c r="A33" s="20"/>
      <c r="B33" s="20"/>
      <c r="C33" s="20"/>
      <c r="D33" s="20"/>
      <c r="E33" s="27" t="n">
        <v>100</v>
      </c>
      <c r="F33" s="27" t="n">
        <v>35</v>
      </c>
      <c r="G33" s="27" t="n">
        <v>1</v>
      </c>
      <c r="H33" s="28" t="n">
        <f aca="false">E33+F33</f>
        <v>135</v>
      </c>
      <c r="I33" s="29" t="n">
        <f aca="false">IF(H33=0,0,IF(H33&gt;U33,1,IF(H33&lt;U33,0,IF(H33=U33,0.5,"?"))))</f>
        <v>0</v>
      </c>
      <c r="J33" s="29"/>
      <c r="K33" s="25"/>
      <c r="L33" s="26"/>
      <c r="M33" s="12"/>
      <c r="N33" s="20"/>
      <c r="O33" s="20"/>
      <c r="P33" s="20"/>
      <c r="Q33" s="20"/>
      <c r="R33" s="27" t="n">
        <v>91</v>
      </c>
      <c r="S33" s="27" t="n">
        <v>54</v>
      </c>
      <c r="T33" s="27" t="n">
        <v>0</v>
      </c>
      <c r="U33" s="28" t="n">
        <f aca="false">R33+S33</f>
        <v>145</v>
      </c>
      <c r="V33" s="29" t="n">
        <f aca="false">IF(U33=0,0,IF(U33&gt;H33,1,IF(U33&lt;H33,0,IF(U33=H33,0.5,"?"))))</f>
        <v>1</v>
      </c>
      <c r="W33" s="29"/>
      <c r="X33" s="25"/>
      <c r="Y33" s="26"/>
    </row>
    <row r="34" customFormat="false" ht="16.5" hidden="false" customHeight="true" outlineLevel="0" collapsed="false">
      <c r="A34" s="30"/>
      <c r="B34" s="30"/>
      <c r="C34" s="31"/>
      <c r="D34" s="31"/>
      <c r="E34" s="28" t="n">
        <f aca="false">SUM(E30:E33)</f>
        <v>371</v>
      </c>
      <c r="F34" s="28" t="n">
        <f aca="false">SUM(F30:F33)</f>
        <v>150</v>
      </c>
      <c r="G34" s="28" t="n">
        <f aca="false">SUM(G30:G33)</f>
        <v>6</v>
      </c>
      <c r="H34" s="32" t="n">
        <f aca="false">SUM(H30:H33)</f>
        <v>521</v>
      </c>
      <c r="I34" s="33" t="n">
        <f aca="false">SUM(I30:I33)</f>
        <v>2</v>
      </c>
      <c r="J34" s="33"/>
      <c r="K34" s="34" t="n">
        <f aca="false">IF(I34=0,0,IF(I34&gt;V34,1,IF(I34&lt;V34,0,IF(AND(I34=V34,H34&gt;U34),1,IF(AND(I34=V34,H34&lt;U34),0,IF(AND(I34=V34,H34=U34),0.5," "))))))</f>
        <v>0</v>
      </c>
      <c r="L34" s="34"/>
      <c r="M34" s="12"/>
      <c r="N34" s="30"/>
      <c r="O34" s="30"/>
      <c r="P34" s="31"/>
      <c r="Q34" s="31"/>
      <c r="R34" s="28" t="n">
        <f aca="false">SUM(R30:R33)</f>
        <v>363</v>
      </c>
      <c r="S34" s="28" t="n">
        <f aca="false">SUM(S30:S33)</f>
        <v>174</v>
      </c>
      <c r="T34" s="28" t="n">
        <f aca="false">SUM(T30:T33)</f>
        <v>2</v>
      </c>
      <c r="U34" s="32" t="n">
        <f aca="false">SUM(U30:U33)</f>
        <v>537</v>
      </c>
      <c r="V34" s="33" t="n">
        <f aca="false">SUM(V30:V33)</f>
        <v>2</v>
      </c>
      <c r="W34" s="33"/>
      <c r="X34" s="34" t="n">
        <f aca="false">IF(V34=0,0,IF(V34&gt;I34,1,IF(V34&lt;I34,0,IF(AND(V34=I34,U34&gt;H34),1,IF(AND(V34=I34,U34&lt;H34),0,IF(AND(V34=I34,U34=U34),0.5," "))))))</f>
        <v>1</v>
      </c>
      <c r="Y34" s="34"/>
    </row>
    <row r="35" customFormat="false" ht="4.5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3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="19" customFormat="true" ht="16.5" hidden="false" customHeight="true" outlineLevel="0" collapsed="false">
      <c r="A36" s="15" t="s">
        <v>27</v>
      </c>
      <c r="B36" s="15"/>
      <c r="C36" s="15"/>
      <c r="D36" s="15"/>
      <c r="E36" s="36" t="s">
        <v>14</v>
      </c>
      <c r="F36" s="36" t="s">
        <v>15</v>
      </c>
      <c r="G36" s="36" t="s">
        <v>16</v>
      </c>
      <c r="H36" s="36" t="s">
        <v>17</v>
      </c>
      <c r="I36" s="17" t="s">
        <v>18</v>
      </c>
      <c r="J36" s="17"/>
      <c r="K36" s="18" t="s">
        <v>19</v>
      </c>
      <c r="L36" s="18"/>
      <c r="M36" s="12"/>
      <c r="N36" s="15" t="s">
        <v>28</v>
      </c>
      <c r="O36" s="15"/>
      <c r="P36" s="15"/>
      <c r="Q36" s="15"/>
      <c r="R36" s="36" t="s">
        <v>14</v>
      </c>
      <c r="S36" s="36" t="s">
        <v>15</v>
      </c>
      <c r="T36" s="36" t="s">
        <v>16</v>
      </c>
      <c r="U36" s="36" t="s">
        <v>17</v>
      </c>
      <c r="V36" s="17" t="s">
        <v>18</v>
      </c>
      <c r="W36" s="17"/>
      <c r="X36" s="18" t="s">
        <v>19</v>
      </c>
      <c r="Y36" s="18"/>
    </row>
    <row r="37" customFormat="false" ht="16.5" hidden="false" customHeight="true" outlineLevel="0" collapsed="false">
      <c r="A37" s="20"/>
      <c r="B37" s="20"/>
      <c r="C37" s="21"/>
      <c r="D37" s="21"/>
      <c r="E37" s="22" t="n">
        <v>93</v>
      </c>
      <c r="F37" s="22" t="n">
        <v>53</v>
      </c>
      <c r="G37" s="22" t="n">
        <v>1</v>
      </c>
      <c r="H37" s="23" t="n">
        <f aca="false">E37+F37</f>
        <v>146</v>
      </c>
      <c r="I37" s="24" t="n">
        <f aca="false">IF(H37=0,0,IF(H37&gt;U37,1,IF(H37&lt;U37,0,IF(H37=U37,0.5,"?"))))</f>
        <v>1</v>
      </c>
      <c r="J37" s="24"/>
      <c r="K37" s="25"/>
      <c r="L37" s="26"/>
      <c r="M37" s="12"/>
      <c r="N37" s="20"/>
      <c r="O37" s="20"/>
      <c r="P37" s="21"/>
      <c r="Q37" s="21"/>
      <c r="R37" s="22" t="n">
        <v>82</v>
      </c>
      <c r="S37" s="22" t="n">
        <v>53</v>
      </c>
      <c r="T37" s="22" t="n">
        <v>2</v>
      </c>
      <c r="U37" s="23" t="n">
        <f aca="false">R37+S37</f>
        <v>135</v>
      </c>
      <c r="V37" s="24" t="n">
        <f aca="false">IF(U37=0,0,IF(U37&gt;H37,1,IF(U37&lt;H37,0,IF(U37=H37,0.5,"?"))))</f>
        <v>0</v>
      </c>
      <c r="W37" s="24"/>
      <c r="X37" s="25"/>
      <c r="Y37" s="26"/>
    </row>
    <row r="38" customFormat="false" ht="16.5" hidden="false" customHeight="true" outlineLevel="0" collapsed="false">
      <c r="A38" s="20"/>
      <c r="B38" s="20"/>
      <c r="C38" s="20"/>
      <c r="D38" s="20"/>
      <c r="E38" s="22" t="n">
        <v>92</v>
      </c>
      <c r="F38" s="22" t="n">
        <v>54</v>
      </c>
      <c r="G38" s="22" t="n">
        <v>0</v>
      </c>
      <c r="H38" s="23" t="n">
        <f aca="false">E38+F38</f>
        <v>146</v>
      </c>
      <c r="I38" s="24" t="n">
        <f aca="false">IF(H38=0,0,IF(H38&gt;U38,1,IF(H38&lt;U38,0,IF(H38=U38,0.5,"?"))))</f>
        <v>0</v>
      </c>
      <c r="J38" s="24"/>
      <c r="K38" s="25"/>
      <c r="L38" s="26"/>
      <c r="M38" s="12"/>
      <c r="N38" s="20"/>
      <c r="O38" s="20"/>
      <c r="P38" s="20"/>
      <c r="Q38" s="20"/>
      <c r="R38" s="22" t="n">
        <v>96</v>
      </c>
      <c r="S38" s="22" t="n">
        <v>53</v>
      </c>
      <c r="T38" s="22" t="n">
        <v>0</v>
      </c>
      <c r="U38" s="23" t="n">
        <f aca="false">R38+S38</f>
        <v>149</v>
      </c>
      <c r="V38" s="24" t="n">
        <f aca="false">IF(U38=0,0,IF(U38&gt;H38,1,IF(U38&lt;H38,0,IF(U38=H38,0.5,"?"))))</f>
        <v>1</v>
      </c>
      <c r="W38" s="24"/>
      <c r="X38" s="25"/>
      <c r="Y38" s="26"/>
    </row>
    <row r="39" customFormat="false" ht="16.5" hidden="false" customHeight="true" outlineLevel="0" collapsed="false">
      <c r="A39" s="20"/>
      <c r="B39" s="20"/>
      <c r="C39" s="21"/>
      <c r="D39" s="21"/>
      <c r="E39" s="22" t="n">
        <v>88</v>
      </c>
      <c r="F39" s="22" t="n">
        <v>52</v>
      </c>
      <c r="G39" s="22" t="n">
        <v>1</v>
      </c>
      <c r="H39" s="23" t="n">
        <f aca="false">E39+F39</f>
        <v>140</v>
      </c>
      <c r="I39" s="24" t="n">
        <f aca="false">IF(H39=0,0,IF(H39&gt;U39,1,IF(H39&lt;U39,0,IF(H39=U39,0.5,"?"))))</f>
        <v>1</v>
      </c>
      <c r="J39" s="24"/>
      <c r="K39" s="25"/>
      <c r="L39" s="26"/>
      <c r="M39" s="12"/>
      <c r="N39" s="20"/>
      <c r="O39" s="20"/>
      <c r="P39" s="21"/>
      <c r="Q39" s="21"/>
      <c r="R39" s="22" t="n">
        <v>89</v>
      </c>
      <c r="S39" s="22" t="n">
        <v>44</v>
      </c>
      <c r="T39" s="22" t="n">
        <v>1</v>
      </c>
      <c r="U39" s="23" t="n">
        <f aca="false">R39+S39</f>
        <v>133</v>
      </c>
      <c r="V39" s="24" t="n">
        <f aca="false">IF(U39=0,0,IF(U39&gt;H39,1,IF(U39&lt;H39,0,IF(U39=H39,0.5,"?"))))</f>
        <v>0</v>
      </c>
      <c r="W39" s="24"/>
      <c r="X39" s="25"/>
      <c r="Y39" s="26"/>
    </row>
    <row r="40" customFormat="false" ht="16.5" hidden="false" customHeight="true" outlineLevel="0" collapsed="false">
      <c r="A40" s="20"/>
      <c r="B40" s="20"/>
      <c r="C40" s="20"/>
      <c r="D40" s="20"/>
      <c r="E40" s="27" t="n">
        <v>95</v>
      </c>
      <c r="F40" s="27" t="n">
        <v>34</v>
      </c>
      <c r="G40" s="27" t="n">
        <v>0</v>
      </c>
      <c r="H40" s="28" t="n">
        <f aca="false">E40+F40</f>
        <v>129</v>
      </c>
      <c r="I40" s="29" t="n">
        <f aca="false">IF(H40=0,0,IF(H40&gt;U40,1,IF(H40&lt;U40,0,IF(H40=U40,0.5,"?"))))</f>
        <v>0</v>
      </c>
      <c r="J40" s="29"/>
      <c r="K40" s="25"/>
      <c r="L40" s="26"/>
      <c r="M40" s="12"/>
      <c r="N40" s="20"/>
      <c r="O40" s="20"/>
      <c r="P40" s="20"/>
      <c r="Q40" s="20"/>
      <c r="R40" s="27" t="n">
        <v>87</v>
      </c>
      <c r="S40" s="27" t="n">
        <v>44</v>
      </c>
      <c r="T40" s="27" t="n">
        <v>0</v>
      </c>
      <c r="U40" s="28" t="n">
        <f aca="false">R40+S40</f>
        <v>131</v>
      </c>
      <c r="V40" s="29" t="n">
        <f aca="false">IF(U40=0,0,IF(U40&gt;H40,1,IF(U40&lt;H40,0,IF(U40=H40,0.5,"?"))))</f>
        <v>1</v>
      </c>
      <c r="W40" s="29"/>
      <c r="X40" s="25"/>
      <c r="Y40" s="26"/>
    </row>
    <row r="41" customFormat="false" ht="16.5" hidden="false" customHeight="true" outlineLevel="0" collapsed="false">
      <c r="A41" s="30"/>
      <c r="B41" s="30"/>
      <c r="C41" s="31"/>
      <c r="D41" s="31"/>
      <c r="E41" s="28" t="n">
        <f aca="false">SUM(E37:E40)</f>
        <v>368</v>
      </c>
      <c r="F41" s="28" t="n">
        <f aca="false">SUM(F37:F40)</f>
        <v>193</v>
      </c>
      <c r="G41" s="28" t="n">
        <f aca="false">SUM(G37:G40)</f>
        <v>2</v>
      </c>
      <c r="H41" s="32" t="n">
        <f aca="false">SUM(H37:H40)</f>
        <v>561</v>
      </c>
      <c r="I41" s="33" t="n">
        <f aca="false">SUM(I37:I40)</f>
        <v>2</v>
      </c>
      <c r="J41" s="33"/>
      <c r="K41" s="34" t="n">
        <f aca="false">IF(I41=0,0,IF(I41&gt;V41,1,IF(I41&lt;V41,0,IF(AND(I41=V41,H41&gt;U41),1,IF(AND(I41=V41,H41&lt;U41),0,IF(AND(I41=V41,H41=U41),0.5," "))))))</f>
        <v>1</v>
      </c>
      <c r="L41" s="34"/>
      <c r="M41" s="12"/>
      <c r="N41" s="30"/>
      <c r="O41" s="30"/>
      <c r="P41" s="31"/>
      <c r="Q41" s="31"/>
      <c r="R41" s="28" t="n">
        <f aca="false">SUM(R37:R40)</f>
        <v>354</v>
      </c>
      <c r="S41" s="28" t="n">
        <f aca="false">SUM(S37:S40)</f>
        <v>194</v>
      </c>
      <c r="T41" s="28" t="n">
        <f aca="false">SUM(T37:T40)</f>
        <v>3</v>
      </c>
      <c r="U41" s="32" t="n">
        <f aca="false">SUM(U37:U40)</f>
        <v>548</v>
      </c>
      <c r="V41" s="33" t="n">
        <f aca="false">SUM(V37:V40)</f>
        <v>2</v>
      </c>
      <c r="W41" s="33"/>
      <c r="X41" s="34" t="n">
        <f aca="false">IF(V41=0,0,IF(V41&gt;I41,1,IF(V41&lt;I41,0,IF(AND(V41=I41,U41&gt;H41),1,IF(AND(V41=I41,U41&lt;H41),0,IF(AND(V41=I41,U41=U41),0.5," "))))))</f>
        <v>0</v>
      </c>
      <c r="Y41" s="34"/>
    </row>
    <row r="42" customFormat="false" ht="4.5" hidden="false" customHeight="true" outlineLevel="0" collapsed="false">
      <c r="A42" s="12"/>
      <c r="B42" s="12"/>
      <c r="C42" s="12"/>
      <c r="D42" s="12"/>
      <c r="E42" s="12"/>
      <c r="F42" s="12"/>
      <c r="G42" s="12"/>
      <c r="H42" s="12"/>
      <c r="I42" s="35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="19" customFormat="true" ht="16.5" hidden="false" customHeight="true" outlineLevel="0" collapsed="false">
      <c r="A43" s="15" t="s">
        <v>29</v>
      </c>
      <c r="B43" s="15"/>
      <c r="C43" s="15"/>
      <c r="D43" s="15"/>
      <c r="E43" s="36" t="s">
        <v>14</v>
      </c>
      <c r="F43" s="36" t="s">
        <v>15</v>
      </c>
      <c r="G43" s="36" t="s">
        <v>16</v>
      </c>
      <c r="H43" s="36" t="s">
        <v>17</v>
      </c>
      <c r="I43" s="17" t="s">
        <v>18</v>
      </c>
      <c r="J43" s="17"/>
      <c r="K43" s="18" t="s">
        <v>19</v>
      </c>
      <c r="L43" s="18"/>
      <c r="M43" s="12"/>
      <c r="N43" s="15" t="s">
        <v>30</v>
      </c>
      <c r="O43" s="15"/>
      <c r="P43" s="15"/>
      <c r="Q43" s="15"/>
      <c r="R43" s="36" t="s">
        <v>14</v>
      </c>
      <c r="S43" s="36" t="s">
        <v>15</v>
      </c>
      <c r="T43" s="36" t="s">
        <v>16</v>
      </c>
      <c r="U43" s="36" t="s">
        <v>17</v>
      </c>
      <c r="V43" s="17" t="s">
        <v>18</v>
      </c>
      <c r="W43" s="17"/>
      <c r="X43" s="18" t="s">
        <v>19</v>
      </c>
      <c r="Y43" s="18"/>
    </row>
    <row r="44" customFormat="false" ht="16.5" hidden="false" customHeight="true" outlineLevel="0" collapsed="false">
      <c r="A44" s="20"/>
      <c r="B44" s="20"/>
      <c r="C44" s="21"/>
      <c r="D44" s="21"/>
      <c r="E44" s="22" t="n">
        <v>92</v>
      </c>
      <c r="F44" s="22" t="n">
        <v>44</v>
      </c>
      <c r="G44" s="22" t="n">
        <v>0</v>
      </c>
      <c r="H44" s="23" t="n">
        <f aca="false">E44+F44</f>
        <v>136</v>
      </c>
      <c r="I44" s="24" t="n">
        <f aca="false">IF(H44=0,0,IF(H44&gt;U44,1,IF(H44&lt;U44,0,IF(H44=U44,0.5,"?"))))</f>
        <v>0</v>
      </c>
      <c r="J44" s="24"/>
      <c r="K44" s="25"/>
      <c r="L44" s="26"/>
      <c r="M44" s="12"/>
      <c r="N44" s="20"/>
      <c r="O44" s="20"/>
      <c r="P44" s="21"/>
      <c r="Q44" s="21"/>
      <c r="R44" s="22" t="n">
        <v>98</v>
      </c>
      <c r="S44" s="22" t="n">
        <v>41</v>
      </c>
      <c r="T44" s="22" t="n">
        <v>2</v>
      </c>
      <c r="U44" s="23" t="n">
        <f aca="false">R44+S44</f>
        <v>139</v>
      </c>
      <c r="V44" s="24" t="n">
        <f aca="false">IF(U44=0,0,IF(U44&gt;H44,1,IF(U44&lt;H44,0,IF(U44=H44,0.5,"?"))))</f>
        <v>1</v>
      </c>
      <c r="W44" s="24"/>
      <c r="X44" s="25"/>
      <c r="Y44" s="26"/>
    </row>
    <row r="45" customFormat="false" ht="16.5" hidden="false" customHeight="true" outlineLevel="0" collapsed="false">
      <c r="A45" s="20"/>
      <c r="B45" s="20"/>
      <c r="C45" s="20"/>
      <c r="D45" s="20"/>
      <c r="E45" s="22" t="n">
        <v>99</v>
      </c>
      <c r="F45" s="22" t="n">
        <v>41</v>
      </c>
      <c r="G45" s="22" t="n">
        <v>1</v>
      </c>
      <c r="H45" s="23" t="n">
        <f aca="false">E45+F45</f>
        <v>140</v>
      </c>
      <c r="I45" s="24" t="n">
        <f aca="false">IF(H45=0,0,IF(H45&gt;U45,1,IF(H45&lt;U45,0,IF(H45=U45,0.5,"?"))))</f>
        <v>1</v>
      </c>
      <c r="J45" s="24"/>
      <c r="K45" s="25"/>
      <c r="L45" s="26"/>
      <c r="M45" s="12"/>
      <c r="N45" s="20" t="s">
        <v>31</v>
      </c>
      <c r="O45" s="20"/>
      <c r="P45" s="20"/>
      <c r="Q45" s="20"/>
      <c r="R45" s="22" t="n">
        <v>83</v>
      </c>
      <c r="S45" s="22" t="n">
        <v>26</v>
      </c>
      <c r="T45" s="22" t="n">
        <v>3</v>
      </c>
      <c r="U45" s="23" t="n">
        <f aca="false">R45+S45</f>
        <v>109</v>
      </c>
      <c r="V45" s="24" t="n">
        <f aca="false">IF(U45=0,0,IF(U45&gt;H45,1,IF(U45&lt;H45,0,IF(U45=H45,0.5,"?"))))</f>
        <v>0</v>
      </c>
      <c r="W45" s="24"/>
      <c r="X45" s="25"/>
      <c r="Y45" s="26"/>
    </row>
    <row r="46" customFormat="false" ht="16.5" hidden="false" customHeight="true" outlineLevel="0" collapsed="false">
      <c r="A46" s="20"/>
      <c r="B46" s="20"/>
      <c r="C46" s="21"/>
      <c r="D46" s="21"/>
      <c r="E46" s="22" t="n">
        <v>82</v>
      </c>
      <c r="F46" s="22" t="n">
        <v>45</v>
      </c>
      <c r="G46" s="22" t="n">
        <v>0</v>
      </c>
      <c r="H46" s="23" t="n">
        <f aca="false">E46+F46</f>
        <v>127</v>
      </c>
      <c r="I46" s="24" t="n">
        <f aca="false">IF(H46=0,0,IF(H46&gt;U46,1,IF(H46&lt;U46,0,IF(H46=U46,0.5,"?"))))</f>
        <v>0</v>
      </c>
      <c r="J46" s="24"/>
      <c r="K46" s="25"/>
      <c r="L46" s="26"/>
      <c r="M46" s="12"/>
      <c r="N46" s="20"/>
      <c r="O46" s="20"/>
      <c r="P46" s="21"/>
      <c r="Q46" s="21"/>
      <c r="R46" s="22" t="n">
        <v>90</v>
      </c>
      <c r="S46" s="22" t="n">
        <v>54</v>
      </c>
      <c r="T46" s="22" t="n">
        <v>0</v>
      </c>
      <c r="U46" s="23" t="n">
        <f aca="false">R46+S46</f>
        <v>144</v>
      </c>
      <c r="V46" s="24" t="n">
        <f aca="false">IF(U46=0,0,IF(U46&gt;H46,1,IF(U46&lt;H46,0,IF(U46=H46,0.5,"?"))))</f>
        <v>1</v>
      </c>
      <c r="W46" s="24"/>
      <c r="X46" s="25"/>
      <c r="Y46" s="26"/>
    </row>
    <row r="47" customFormat="false" ht="16.5" hidden="false" customHeight="true" outlineLevel="0" collapsed="false">
      <c r="A47" s="20"/>
      <c r="B47" s="20"/>
      <c r="C47" s="20"/>
      <c r="D47" s="20"/>
      <c r="E47" s="27" t="n">
        <v>97</v>
      </c>
      <c r="F47" s="27" t="n">
        <v>43</v>
      </c>
      <c r="G47" s="27" t="n">
        <v>0</v>
      </c>
      <c r="H47" s="28" t="n">
        <f aca="false">E47+F47</f>
        <v>140</v>
      </c>
      <c r="I47" s="29" t="n">
        <f aca="false">IF(H47=0,0,IF(H47&gt;U47,1,IF(H47&lt;U47,0,IF(H47=U47,0.5,"?"))))</f>
        <v>1</v>
      </c>
      <c r="J47" s="29"/>
      <c r="K47" s="25"/>
      <c r="L47" s="26"/>
      <c r="M47" s="12"/>
      <c r="N47" s="20" t="s">
        <v>32</v>
      </c>
      <c r="O47" s="20"/>
      <c r="P47" s="20"/>
      <c r="Q47" s="20"/>
      <c r="R47" s="27" t="n">
        <v>95</v>
      </c>
      <c r="S47" s="27" t="n">
        <v>35</v>
      </c>
      <c r="T47" s="27" t="n">
        <v>2</v>
      </c>
      <c r="U47" s="28" t="n">
        <f aca="false">R47+S47</f>
        <v>130</v>
      </c>
      <c r="V47" s="29" t="n">
        <f aca="false">IF(U47=0,0,IF(U47&gt;H47,1,IF(U47&lt;H47,0,IF(U47=H47,0.5,"?"))))</f>
        <v>0</v>
      </c>
      <c r="W47" s="29"/>
      <c r="X47" s="25"/>
      <c r="Y47" s="26"/>
    </row>
    <row r="48" customFormat="false" ht="16.5" hidden="false" customHeight="true" outlineLevel="0" collapsed="false">
      <c r="A48" s="30"/>
      <c r="B48" s="30"/>
      <c r="C48" s="31"/>
      <c r="D48" s="31"/>
      <c r="E48" s="28" t="n">
        <f aca="false">SUM(E44:E47)</f>
        <v>370</v>
      </c>
      <c r="F48" s="28" t="n">
        <f aca="false">SUM(F44:F47)</f>
        <v>173</v>
      </c>
      <c r="G48" s="28" t="n">
        <f aca="false">SUM(G44:G47)</f>
        <v>1</v>
      </c>
      <c r="H48" s="32" t="n">
        <f aca="false">SUM(H44:H47)</f>
        <v>543</v>
      </c>
      <c r="I48" s="33" t="n">
        <f aca="false">SUM(I44:I47)</f>
        <v>2</v>
      </c>
      <c r="J48" s="33"/>
      <c r="K48" s="34" t="n">
        <f aca="false">IF(I48=0,0,IF(I48&gt;V48,1,IF(I48&lt;V48,0,IF(AND(I48=V48,H48&gt;U48),1,IF(AND(I48=V48,H48&lt;U48),0,IF(AND(I48=V48,H48=U48),0.5," "))))))</f>
        <v>1</v>
      </c>
      <c r="L48" s="34"/>
      <c r="M48" s="12"/>
      <c r="N48" s="30"/>
      <c r="O48" s="30"/>
      <c r="P48" s="31"/>
      <c r="Q48" s="31"/>
      <c r="R48" s="28" t="n">
        <f aca="false">SUM(R44:R47)</f>
        <v>366</v>
      </c>
      <c r="S48" s="28" t="n">
        <f aca="false">SUM(S44:S47)</f>
        <v>156</v>
      </c>
      <c r="T48" s="28" t="n">
        <f aca="false">SUM(T44:T47)</f>
        <v>7</v>
      </c>
      <c r="U48" s="32" t="n">
        <f aca="false">SUM(U44:U47)</f>
        <v>522</v>
      </c>
      <c r="V48" s="33" t="n">
        <f aca="false">SUM(V44:V47)</f>
        <v>2</v>
      </c>
      <c r="W48" s="33"/>
      <c r="X48" s="34" t="n">
        <f aca="false">IF(V48=0,0,IF(V48&gt;I48,1,IF(V48&lt;I48,0,IF(AND(V48=I48,U48&gt;H48),1,IF(AND(V48=I48,U48&lt;H48),0,IF(AND(V48=I48,U48=U48),0.5," "))))))</f>
        <v>0</v>
      </c>
      <c r="Y48" s="34"/>
    </row>
    <row r="49" s="42" customFormat="true" ht="6.75" hidden="false" customHeight="true" outlineLevel="0" collapsed="false">
      <c r="A49" s="38"/>
      <c r="B49" s="38"/>
      <c r="C49" s="39"/>
      <c r="D49" s="39"/>
      <c r="E49" s="39"/>
      <c r="F49" s="40"/>
      <c r="G49" s="40"/>
      <c r="H49" s="40"/>
      <c r="I49" s="40"/>
      <c r="J49" s="41"/>
      <c r="K49" s="41"/>
      <c r="L49" s="41"/>
      <c r="M49" s="41"/>
      <c r="N49" s="38"/>
      <c r="O49" s="38"/>
      <c r="P49" s="38"/>
      <c r="Q49" s="39"/>
      <c r="R49" s="39"/>
      <c r="S49" s="39"/>
      <c r="T49" s="40"/>
      <c r="U49" s="40"/>
      <c r="V49" s="40"/>
      <c r="W49" s="40"/>
      <c r="X49" s="41"/>
      <c r="Y49" s="41"/>
      <c r="Z49" s="41"/>
      <c r="AA49" s="41"/>
    </row>
    <row r="50" s="42" customFormat="true" ht="18" hidden="false" customHeight="true" outlineLevel="0" collapsed="false">
      <c r="A50" s="43" t="s">
        <v>33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3" t="s">
        <v>34</v>
      </c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5"/>
      <c r="AA50" s="45"/>
    </row>
    <row r="51" s="42" customFormat="true" ht="18" hidden="false" customHeight="true" outlineLevel="0" collapsed="false">
      <c r="A51" s="43" t="s">
        <v>35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6"/>
      <c r="N51" s="43" t="s">
        <v>36</v>
      </c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6"/>
      <c r="AA51" s="46"/>
    </row>
    <row r="52" customFormat="false" ht="15" hidden="false" customHeight="true" outlineLevel="0" collapsed="false">
      <c r="A52" s="47"/>
      <c r="B52" s="47"/>
      <c r="E52" s="48" t="s">
        <v>14</v>
      </c>
      <c r="F52" s="49" t="s">
        <v>15</v>
      </c>
      <c r="G52" s="49" t="s">
        <v>16</v>
      </c>
      <c r="H52" s="49" t="s">
        <v>17</v>
      </c>
      <c r="I52" s="48" t="s">
        <v>18</v>
      </c>
      <c r="J52" s="48"/>
      <c r="K52" s="48" t="s">
        <v>19</v>
      </c>
      <c r="L52" s="48"/>
      <c r="M52" s="12"/>
      <c r="N52" s="47"/>
      <c r="O52" s="47"/>
      <c r="R52" s="48" t="s">
        <v>14</v>
      </c>
      <c r="S52" s="49" t="s">
        <v>15</v>
      </c>
      <c r="T52" s="50" t="s">
        <v>16</v>
      </c>
      <c r="U52" s="48" t="s">
        <v>17</v>
      </c>
      <c r="V52" s="48" t="s">
        <v>18</v>
      </c>
      <c r="W52" s="48"/>
      <c r="X52" s="48" t="s">
        <v>19</v>
      </c>
      <c r="Y52" s="48"/>
    </row>
    <row r="53" customFormat="false" ht="15" hidden="false" customHeight="true" outlineLevel="0" collapsed="false">
      <c r="A53" s="51" t="s">
        <v>17</v>
      </c>
      <c r="B53" s="51"/>
      <c r="C53" s="51"/>
      <c r="D53" s="51"/>
      <c r="E53" s="52" t="n">
        <f aca="false">E13+E20+E27+E34+E41+E48</f>
        <v>2187</v>
      </c>
      <c r="F53" s="52" t="n">
        <f aca="false">F13+F20+F27+F34+F41+F48</f>
        <v>1073</v>
      </c>
      <c r="G53" s="52" t="n">
        <f aca="false">G13+G20+G27+G34+G41+G48</f>
        <v>17</v>
      </c>
      <c r="H53" s="53" t="n">
        <f aca="false">H48+H41+H34+H27+H20+H13</f>
        <v>3260</v>
      </c>
      <c r="I53" s="54" t="n">
        <f aca="false">I48+I41+I34+I27+I20+I13</f>
        <v>15</v>
      </c>
      <c r="J53" s="54"/>
      <c r="K53" s="54" t="n">
        <f aca="false">SUM(K13,K20,K27,K34,K41,K48)</f>
        <v>4</v>
      </c>
      <c r="L53" s="54"/>
      <c r="M53" s="12"/>
      <c r="N53" s="51" t="str">
        <f aca="false">A53</f>
        <v>Kokku</v>
      </c>
      <c r="O53" s="51"/>
      <c r="P53" s="51"/>
      <c r="Q53" s="51"/>
      <c r="R53" s="52" t="n">
        <f aca="false">R13+R20+R27+R34+R41+R48</f>
        <v>2141</v>
      </c>
      <c r="S53" s="52" t="n">
        <f aca="false">S13+S20+S27+S34+S41+S48</f>
        <v>1049</v>
      </c>
      <c r="T53" s="52" t="n">
        <f aca="false">T13+T20+T27+T34+T41+T48</f>
        <v>19</v>
      </c>
      <c r="U53" s="53" t="n">
        <f aca="false">U48+U41+U34+U27+U20+U13</f>
        <v>3190</v>
      </c>
      <c r="V53" s="54" t="n">
        <f aca="false">V48+V41+V34+V27+V20+V13</f>
        <v>9</v>
      </c>
      <c r="W53" s="54"/>
      <c r="X53" s="54" t="n">
        <f aca="false">SUM(X13,X20,X27,X34,X41,X48)</f>
        <v>2</v>
      </c>
      <c r="Y53" s="54"/>
    </row>
    <row r="54" customFormat="false" ht="15" hidden="false" customHeight="true" outlineLevel="0" collapsed="false">
      <c r="A54" s="51" t="s">
        <v>37</v>
      </c>
      <c r="B54" s="51"/>
      <c r="C54" s="51"/>
      <c r="D54" s="51"/>
      <c r="E54" s="51"/>
      <c r="F54" s="51"/>
      <c r="G54" s="51"/>
      <c r="H54" s="53"/>
      <c r="K54" s="55" t="n">
        <f aca="false">IF(H53=0,0,IF(H53&gt;U53,2,IF(H53&lt;U53,0,IF(H53&gt;=U53,1,"falsch"))))</f>
        <v>2</v>
      </c>
      <c r="L54" s="55"/>
      <c r="N54" s="51" t="str">
        <f aca="false">A54</f>
        <v>Summa</v>
      </c>
      <c r="O54" s="51"/>
      <c r="P54" s="51"/>
      <c r="Q54" s="51"/>
      <c r="R54" s="51"/>
      <c r="S54" s="51"/>
      <c r="T54" s="51"/>
      <c r="U54" s="53"/>
      <c r="X54" s="55" t="n">
        <f aca="false">IF(U53=0,0,IF(U53&gt;H53,2,IF(U53&lt;H53,0,IF(U53=H53,1,"falsch"))))</f>
        <v>0</v>
      </c>
      <c r="Y54" s="55"/>
    </row>
    <row r="55" s="58" customFormat="true" ht="6.75" hidden="false" customHeight="true" outlineLevel="0" collapsed="false">
      <c r="A55" s="56"/>
      <c r="B55" s="56"/>
      <c r="C55" s="56"/>
      <c r="D55" s="56"/>
      <c r="E55" s="56"/>
      <c r="F55" s="56"/>
      <c r="G55" s="56"/>
      <c r="H55" s="57"/>
      <c r="K55" s="59"/>
      <c r="L55" s="59"/>
      <c r="M55" s="59"/>
      <c r="N55" s="56"/>
      <c r="O55" s="56"/>
      <c r="P55" s="56"/>
      <c r="Q55" s="56"/>
      <c r="R55" s="56"/>
      <c r="S55" s="56"/>
      <c r="T55" s="56"/>
      <c r="U55" s="57"/>
      <c r="X55" s="59"/>
      <c r="Y55" s="59"/>
    </row>
    <row r="56" customFormat="false" ht="19.5" hidden="false" customHeight="true" outlineLevel="0" collapsed="false">
      <c r="B56" s="60" t="s">
        <v>25</v>
      </c>
      <c r="C56" s="60"/>
      <c r="D56" s="60"/>
      <c r="E56" s="60"/>
      <c r="F56" s="60"/>
      <c r="G56" s="60"/>
      <c r="I56" s="61" t="s">
        <v>38</v>
      </c>
      <c r="J56" s="61"/>
      <c r="K56" s="61"/>
      <c r="L56" s="61"/>
      <c r="M56" s="61"/>
      <c r="N56" s="61"/>
      <c r="O56" s="61"/>
      <c r="Q56" s="60" t="s">
        <v>28</v>
      </c>
      <c r="R56" s="60"/>
      <c r="S56" s="60"/>
      <c r="T56" s="60"/>
      <c r="U56" s="60"/>
      <c r="V56" s="60"/>
      <c r="W56" s="60"/>
    </row>
    <row r="57" customFormat="false" ht="6" hidden="false" customHeight="true" outlineLevel="0" collapsed="false">
      <c r="I57" s="62"/>
      <c r="J57" s="62"/>
      <c r="K57" s="62"/>
      <c r="L57" s="62"/>
      <c r="M57" s="62"/>
      <c r="N57" s="62"/>
      <c r="O57" s="62"/>
    </row>
    <row r="58" s="63" customFormat="true" ht="16.5" hidden="false" customHeight="false" outlineLevel="0" collapsed="false">
      <c r="B58" s="64" t="s">
        <v>39</v>
      </c>
      <c r="C58" s="64"/>
      <c r="D58" s="64"/>
      <c r="E58" s="64"/>
      <c r="F58" s="64"/>
      <c r="G58" s="64"/>
      <c r="I58" s="65" t="n">
        <f aca="false">K53+K54</f>
        <v>6</v>
      </c>
      <c r="J58" s="65"/>
      <c r="K58" s="65"/>
      <c r="L58" s="65"/>
      <c r="M58" s="66" t="s">
        <v>40</v>
      </c>
      <c r="N58" s="65" t="n">
        <f aca="false">X53+X54</f>
        <v>2</v>
      </c>
      <c r="O58" s="65"/>
      <c r="P58" s="66"/>
      <c r="Q58" s="64" t="s">
        <v>39</v>
      </c>
      <c r="R58" s="64"/>
      <c r="S58" s="64"/>
      <c r="T58" s="64"/>
      <c r="U58" s="64"/>
      <c r="V58" s="64"/>
      <c r="W58" s="64"/>
      <c r="X58" s="1"/>
    </row>
    <row r="59" customFormat="false" ht="12" hidden="false" customHeight="false" outlineLevel="0" collapsed="false">
      <c r="X59" s="67"/>
    </row>
  </sheetData>
  <mergeCells count="242">
    <mergeCell ref="A1:Y1"/>
    <mergeCell ref="G3:H3"/>
    <mergeCell ref="I3:O3"/>
    <mergeCell ref="R3:Y3"/>
    <mergeCell ref="A6:D7"/>
    <mergeCell ref="E6:L6"/>
    <mergeCell ref="N6:Q7"/>
    <mergeCell ref="R6:Y6"/>
    <mergeCell ref="E7:L7"/>
    <mergeCell ref="R7:Y7"/>
    <mergeCell ref="A8:D8"/>
    <mergeCell ref="I8:J8"/>
    <mergeCell ref="K8:L8"/>
    <mergeCell ref="N8:Q8"/>
    <mergeCell ref="V8:W8"/>
    <mergeCell ref="X8:Y8"/>
    <mergeCell ref="A9:B9"/>
    <mergeCell ref="C9:D9"/>
    <mergeCell ref="I9:J9"/>
    <mergeCell ref="N9:O9"/>
    <mergeCell ref="P9:Q9"/>
    <mergeCell ref="V9:W9"/>
    <mergeCell ref="A10:D10"/>
    <mergeCell ref="I10:J10"/>
    <mergeCell ref="N10:Q10"/>
    <mergeCell ref="V10:W10"/>
    <mergeCell ref="A11:B11"/>
    <mergeCell ref="C11:D11"/>
    <mergeCell ref="I11:J11"/>
    <mergeCell ref="N11:O11"/>
    <mergeCell ref="P11:Q11"/>
    <mergeCell ref="V11:W11"/>
    <mergeCell ref="A12:D12"/>
    <mergeCell ref="I12:J12"/>
    <mergeCell ref="N12:Q12"/>
    <mergeCell ref="V12:W12"/>
    <mergeCell ref="A13:B13"/>
    <mergeCell ref="C13:D13"/>
    <mergeCell ref="I13:J13"/>
    <mergeCell ref="K13:L13"/>
    <mergeCell ref="N13:O13"/>
    <mergeCell ref="P13:Q13"/>
    <mergeCell ref="V13:W13"/>
    <mergeCell ref="X13:Y13"/>
    <mergeCell ref="A15:D15"/>
    <mergeCell ref="I15:J15"/>
    <mergeCell ref="K15:L15"/>
    <mergeCell ref="N15:Q15"/>
    <mergeCell ref="V15:W15"/>
    <mergeCell ref="X15:Y15"/>
    <mergeCell ref="A16:B16"/>
    <mergeCell ref="C16:D16"/>
    <mergeCell ref="I16:J16"/>
    <mergeCell ref="N16:O16"/>
    <mergeCell ref="P16:Q16"/>
    <mergeCell ref="V16:W16"/>
    <mergeCell ref="A17:D17"/>
    <mergeCell ref="I17:J17"/>
    <mergeCell ref="N17:Q17"/>
    <mergeCell ref="V17:W17"/>
    <mergeCell ref="A18:B18"/>
    <mergeCell ref="C18:D18"/>
    <mergeCell ref="I18:J18"/>
    <mergeCell ref="N18:O18"/>
    <mergeCell ref="P18:Q18"/>
    <mergeCell ref="V18:W18"/>
    <mergeCell ref="A19:D19"/>
    <mergeCell ref="I19:J19"/>
    <mergeCell ref="N19:Q19"/>
    <mergeCell ref="V19:W19"/>
    <mergeCell ref="A20:B20"/>
    <mergeCell ref="C20:D20"/>
    <mergeCell ref="I20:J20"/>
    <mergeCell ref="K20:L20"/>
    <mergeCell ref="N20:O20"/>
    <mergeCell ref="P20:Q20"/>
    <mergeCell ref="V20:W20"/>
    <mergeCell ref="X20:Y20"/>
    <mergeCell ref="A22:D22"/>
    <mergeCell ref="I22:J22"/>
    <mergeCell ref="K22:L22"/>
    <mergeCell ref="N22:Q22"/>
    <mergeCell ref="V22:W22"/>
    <mergeCell ref="X22:Y22"/>
    <mergeCell ref="A23:B23"/>
    <mergeCell ref="C23:D23"/>
    <mergeCell ref="I23:J23"/>
    <mergeCell ref="N23:O23"/>
    <mergeCell ref="P23:Q23"/>
    <mergeCell ref="V23:W23"/>
    <mergeCell ref="A24:D24"/>
    <mergeCell ref="I24:J24"/>
    <mergeCell ref="N24:Q24"/>
    <mergeCell ref="V24:W24"/>
    <mergeCell ref="A25:B25"/>
    <mergeCell ref="C25:D25"/>
    <mergeCell ref="I25:J25"/>
    <mergeCell ref="N25:O25"/>
    <mergeCell ref="P25:Q25"/>
    <mergeCell ref="V25:W25"/>
    <mergeCell ref="A26:D26"/>
    <mergeCell ref="I26:J26"/>
    <mergeCell ref="N26:Q26"/>
    <mergeCell ref="V26:W26"/>
    <mergeCell ref="A27:B27"/>
    <mergeCell ref="C27:D27"/>
    <mergeCell ref="I27:J27"/>
    <mergeCell ref="K27:L27"/>
    <mergeCell ref="N27:O27"/>
    <mergeCell ref="P27:Q27"/>
    <mergeCell ref="V27:W27"/>
    <mergeCell ref="X27:Y27"/>
    <mergeCell ref="A29:D29"/>
    <mergeCell ref="I29:J29"/>
    <mergeCell ref="K29:L29"/>
    <mergeCell ref="N29:Q29"/>
    <mergeCell ref="V29:W29"/>
    <mergeCell ref="X29:Y29"/>
    <mergeCell ref="A30:B30"/>
    <mergeCell ref="C30:D30"/>
    <mergeCell ref="I30:J30"/>
    <mergeCell ref="N30:O30"/>
    <mergeCell ref="P30:Q30"/>
    <mergeCell ref="V30:W30"/>
    <mergeCell ref="A31:D31"/>
    <mergeCell ref="I31:J31"/>
    <mergeCell ref="N31:Q31"/>
    <mergeCell ref="V31:W31"/>
    <mergeCell ref="A32:B32"/>
    <mergeCell ref="C32:D32"/>
    <mergeCell ref="I32:J32"/>
    <mergeCell ref="N32:O32"/>
    <mergeCell ref="P32:Q32"/>
    <mergeCell ref="V32:W32"/>
    <mergeCell ref="A33:D33"/>
    <mergeCell ref="I33:J33"/>
    <mergeCell ref="N33:Q33"/>
    <mergeCell ref="V33:W33"/>
    <mergeCell ref="A34:B34"/>
    <mergeCell ref="C34:D34"/>
    <mergeCell ref="I34:J34"/>
    <mergeCell ref="K34:L34"/>
    <mergeCell ref="N34:O34"/>
    <mergeCell ref="P34:Q34"/>
    <mergeCell ref="V34:W34"/>
    <mergeCell ref="X34:Y34"/>
    <mergeCell ref="A36:D36"/>
    <mergeCell ref="I36:J36"/>
    <mergeCell ref="K36:L36"/>
    <mergeCell ref="N36:Q36"/>
    <mergeCell ref="V36:W36"/>
    <mergeCell ref="X36:Y36"/>
    <mergeCell ref="A37:B37"/>
    <mergeCell ref="C37:D37"/>
    <mergeCell ref="I37:J37"/>
    <mergeCell ref="N37:O37"/>
    <mergeCell ref="P37:Q37"/>
    <mergeCell ref="V37:W37"/>
    <mergeCell ref="A38:D38"/>
    <mergeCell ref="I38:J38"/>
    <mergeCell ref="N38:Q38"/>
    <mergeCell ref="V38:W38"/>
    <mergeCell ref="A39:B39"/>
    <mergeCell ref="C39:D39"/>
    <mergeCell ref="I39:J39"/>
    <mergeCell ref="N39:O39"/>
    <mergeCell ref="P39:Q39"/>
    <mergeCell ref="V39:W39"/>
    <mergeCell ref="A40:D40"/>
    <mergeCell ref="I40:J40"/>
    <mergeCell ref="N40:Q40"/>
    <mergeCell ref="V40:W40"/>
    <mergeCell ref="A41:B41"/>
    <mergeCell ref="C41:D41"/>
    <mergeCell ref="I41:J41"/>
    <mergeCell ref="K41:L41"/>
    <mergeCell ref="N41:O41"/>
    <mergeCell ref="P41:Q41"/>
    <mergeCell ref="V41:W41"/>
    <mergeCell ref="X41:Y41"/>
    <mergeCell ref="A43:D43"/>
    <mergeCell ref="I43:J43"/>
    <mergeCell ref="K43:L43"/>
    <mergeCell ref="N43:Q43"/>
    <mergeCell ref="V43:W43"/>
    <mergeCell ref="X43:Y43"/>
    <mergeCell ref="A44:B44"/>
    <mergeCell ref="C44:D44"/>
    <mergeCell ref="I44:J44"/>
    <mergeCell ref="N44:O44"/>
    <mergeCell ref="P44:Q44"/>
    <mergeCell ref="V44:W44"/>
    <mergeCell ref="A45:D45"/>
    <mergeCell ref="I45:J45"/>
    <mergeCell ref="N45:Q45"/>
    <mergeCell ref="V45:W45"/>
    <mergeCell ref="A46:B46"/>
    <mergeCell ref="C46:D46"/>
    <mergeCell ref="I46:J46"/>
    <mergeCell ref="N46:O46"/>
    <mergeCell ref="P46:Q46"/>
    <mergeCell ref="V46:W46"/>
    <mergeCell ref="A47:D47"/>
    <mergeCell ref="I47:J47"/>
    <mergeCell ref="N47:Q47"/>
    <mergeCell ref="V47:W47"/>
    <mergeCell ref="A48:B48"/>
    <mergeCell ref="C48:D48"/>
    <mergeCell ref="I48:J48"/>
    <mergeCell ref="K48:L48"/>
    <mergeCell ref="N48:O48"/>
    <mergeCell ref="P48:Q48"/>
    <mergeCell ref="V48:W48"/>
    <mergeCell ref="X48:Y48"/>
    <mergeCell ref="A50:L50"/>
    <mergeCell ref="N50:Y50"/>
    <mergeCell ref="A51:L51"/>
    <mergeCell ref="N51:Y51"/>
    <mergeCell ref="I52:J52"/>
    <mergeCell ref="K52:L52"/>
    <mergeCell ref="V52:W52"/>
    <mergeCell ref="X52:Y52"/>
    <mergeCell ref="A53:D53"/>
    <mergeCell ref="H53:H54"/>
    <mergeCell ref="I53:J53"/>
    <mergeCell ref="K53:L53"/>
    <mergeCell ref="N53:Q53"/>
    <mergeCell ref="U53:U54"/>
    <mergeCell ref="V53:W53"/>
    <mergeCell ref="X53:Y53"/>
    <mergeCell ref="A54:G54"/>
    <mergeCell ref="K54:L54"/>
    <mergeCell ref="N54:T54"/>
    <mergeCell ref="X54:Y54"/>
    <mergeCell ref="B56:G56"/>
    <mergeCell ref="I56:O56"/>
    <mergeCell ref="Q56:W56"/>
    <mergeCell ref="I57:O57"/>
    <mergeCell ref="B58:G58"/>
    <mergeCell ref="I58:L58"/>
    <mergeCell ref="N58:O58"/>
    <mergeCell ref="Q58:W58"/>
  </mergeCells>
  <conditionalFormatting sqref="A38 A40">
    <cfRule type="cellIs" priority="2" operator="equal" aboveAverage="0" equalAverage="0" bottom="0" percent="0" rank="0" text="" dxfId="0">
      <formula>0</formula>
    </cfRule>
  </conditionalFormatting>
  <conditionalFormatting sqref="N17 N19">
    <cfRule type="cellIs" priority="3" operator="equal" aboveAverage="0" equalAverage="0" bottom="0" percent="0" rank="0" text="" dxfId="1">
      <formula>0</formula>
    </cfRule>
  </conditionalFormatting>
  <conditionalFormatting sqref="N10 N12">
    <cfRule type="cellIs" priority="4" operator="equal" aboveAverage="0" equalAverage="0" bottom="0" percent="0" rank="0" text="" dxfId="2">
      <formula>0</formula>
    </cfRule>
  </conditionalFormatting>
  <conditionalFormatting sqref="N45 N47">
    <cfRule type="cellIs" priority="5" operator="equal" aboveAverage="0" equalAverage="0" bottom="0" percent="0" rank="0" text="" dxfId="3">
      <formula>0</formula>
    </cfRule>
  </conditionalFormatting>
  <conditionalFormatting sqref="N38 N40">
    <cfRule type="cellIs" priority="6" operator="equal" aboveAverage="0" equalAverage="0" bottom="0" percent="0" rank="0" text="" dxfId="4">
      <formula>0</formula>
    </cfRule>
  </conditionalFormatting>
  <conditionalFormatting sqref="N31 N33">
    <cfRule type="cellIs" priority="7" operator="equal" aboveAverage="0" equalAverage="0" bottom="0" percent="0" rank="0" text="" dxfId="5">
      <formula>0</formula>
    </cfRule>
  </conditionalFormatting>
  <conditionalFormatting sqref="N24 N26">
    <cfRule type="cellIs" priority="8" operator="equal" aboveAverage="0" equalAverage="0" bottom="0" percent="0" rank="0" text="" dxfId="6">
      <formula>0</formula>
    </cfRule>
  </conditionalFormatting>
  <conditionalFormatting sqref="A24 A26">
    <cfRule type="cellIs" priority="9" operator="equal" aboveAverage="0" equalAverage="0" bottom="0" percent="0" rank="0" text="" dxfId="7">
      <formula>0</formula>
    </cfRule>
  </conditionalFormatting>
  <conditionalFormatting sqref="A31 A33">
    <cfRule type="cellIs" priority="10" operator="equal" aboveAverage="0" equalAverage="0" bottom="0" percent="0" rank="0" text="" dxfId="8">
      <formula>0</formula>
    </cfRule>
  </conditionalFormatting>
  <conditionalFormatting sqref="A45 A47">
    <cfRule type="cellIs" priority="11" operator="equal" aboveAverage="0" equalAverage="0" bottom="0" percent="0" rank="0" text="" dxfId="9">
      <formula>0</formula>
    </cfRule>
  </conditionalFormatting>
  <conditionalFormatting sqref="A17 A19">
    <cfRule type="cellIs" priority="12" operator="equal" aboveAverage="0" equalAverage="0" bottom="0" percent="0" rank="0" text="" dxfId="10">
      <formula>0</formula>
    </cfRule>
  </conditionalFormatting>
  <conditionalFormatting sqref="N8 A10 A12 N15 N22 A29 N29 N36 N43 A36 A15 A22 A8 A43">
    <cfRule type="cellIs" priority="13" operator="equal" aboveAverage="0" equalAverage="0" bottom="0" percent="0" rank="0" text="" dxfId="11">
      <formula>0</formula>
    </cfRule>
  </conditionalFormatting>
  <printOptions headings="false" gridLines="false" gridLinesSet="true" horizontalCentered="true" verticalCentered="false"/>
  <pageMargins left="0.157638888888889" right="0.157638888888889" top="0.275694444444444" bottom="0.196527777777778" header="0.511811023622047" footer="0.511811023622047"/>
  <pageSetup paperSize="9" scale="10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LibreOffice/7.6.0.3$Windows_X86_64 LibreOffice_project/69edd8b8ebc41d00b4de3915dc82f8f0fc3b6265</Application>
  <AppVersion>15.0000</AppVersion>
  <Company>EVML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2007-05-01T13:31:35Z</dcterms:created>
  <dc:creator>EVML</dc:creator>
  <dc:description/>
  <dc:language>et-EE</dc:language>
  <cp:lastModifiedBy/>
  <cp:lastPrinted>2022-11-16T08:55:26Z</cp:lastPrinted>
  <dcterms:modified xsi:type="dcterms:W3CDTF">2026-04-12T19:10:57Z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